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656" firstSheet="1" activeTab="1"/>
  </bookViews>
  <sheets>
    <sheet name="TABELLONE_CALCOLO_%RD_2015" sheetId="1" r:id="rId1"/>
    <sheet name="RIEPILOGO %RD PRO CAPITE" sheetId="2" r:id="rId2"/>
  </sheets>
  <definedNames/>
  <calcPr fullCalcOnLoad="1"/>
</workbook>
</file>

<file path=xl/sharedStrings.xml><?xml version="1.0" encoding="utf-8"?>
<sst xmlns="http://schemas.openxmlformats.org/spreadsheetml/2006/main" count="732" uniqueCount="601">
  <si>
    <t>ISTAT</t>
  </si>
  <si>
    <t>comuni</t>
  </si>
  <si>
    <t>abitanti</t>
  </si>
  <si>
    <t>020104</t>
  </si>
  <si>
    <t>020304</t>
  </si>
  <si>
    <t>030105</t>
  </si>
  <si>
    <t>080111</t>
  </si>
  <si>
    <t>080112</t>
  </si>
  <si>
    <t>080318</t>
  </si>
  <si>
    <t>130204</t>
  </si>
  <si>
    <t>130802</t>
  </si>
  <si>
    <t>140603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</si>
  <si>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</si>
  <si>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</si>
  <si>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</si>
  <si>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</si>
  <si>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</si>
  <si>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</si>
  <si>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</si>
  <si>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</si>
  <si>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150203</t>
  </si>
  <si>
    <t>160103</t>
  </si>
  <si>
    <t>160107</t>
  </si>
  <si>
    <t>160211</t>
  </si>
  <si>
    <t>160213</t>
  </si>
  <si>
    <t>160214</t>
  </si>
  <si>
    <t>160216</t>
  </si>
  <si>
    <t>160303</t>
  </si>
  <si>
    <t>160305</t>
  </si>
  <si>
    <t>160306</t>
  </si>
  <si>
    <t>160504</t>
  </si>
  <si>
    <t>160601</t>
  </si>
  <si>
    <t>160708</t>
  </si>
  <si>
    <t>161002</t>
  </si>
  <si>
    <t>170107</t>
  </si>
  <si>
    <t>170201</t>
  </si>
  <si>
    <t>170202</t>
  </si>
  <si>
    <t>170203</t>
  </si>
  <si>
    <t>170204</t>
  </si>
  <si>
    <t>170402</t>
  </si>
  <si>
    <t>170404</t>
  </si>
  <si>
    <t>170405</t>
  </si>
  <si>
    <t>170407</t>
  </si>
  <si>
    <t>170603</t>
  </si>
  <si>
    <t>170604</t>
  </si>
  <si>
    <t>170605</t>
  </si>
  <si>
    <t>170802</t>
  </si>
  <si>
    <t>170904</t>
  </si>
  <si>
    <t>180103</t>
  </si>
  <si>
    <t>190112</t>
  </si>
  <si>
    <t>190703</t>
  </si>
  <si>
    <t>190809</t>
  </si>
  <si>
    <t>191207</t>
  </si>
  <si>
    <t>191308</t>
  </si>
  <si>
    <t>200102</t>
  </si>
  <si>
    <t>200108</t>
  </si>
  <si>
    <t>200110</t>
  </si>
  <si>
    <t>200113</t>
  </si>
  <si>
    <t>200114</t>
  </si>
  <si>
    <t>200115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</si>
  <si>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</si>
  <si>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</si>
  <si>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</si>
  <si>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</si>
  <si>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</si>
  <si>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</si>
  <si>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</si>
  <si>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</si>
  <si>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</si>
  <si>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</si>
  <si>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</si>
  <si>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200134</t>
  </si>
  <si>
    <t>200135</t>
  </si>
  <si>
    <t>200136</t>
  </si>
  <si>
    <t>200138</t>
  </si>
  <si>
    <t>200139</t>
  </si>
  <si>
    <t>200140</t>
  </si>
  <si>
    <t>200201</t>
  </si>
  <si>
    <t>200203</t>
  </si>
  <si>
    <t>200301_INDIFFTOT(kg)</t>
  </si>
  <si>
    <t>200301_MULTITOT(kg)</t>
  </si>
  <si>
    <t>200301_SPIAGGTOT(kg)</t>
  </si>
  <si>
    <t>200301_ALLUVTOT(kg)</t>
  </si>
  <si>
    <t>200301_CIMITTOT(kg)</t>
  </si>
  <si>
    <t>200301_SPAZZTOT(kg)</t>
  </si>
  <si>
    <t>200302</t>
  </si>
  <si>
    <t>200303</t>
  </si>
  <si>
    <t>200304</t>
  </si>
  <si>
    <t>200306</t>
  </si>
  <si>
    <t>200399_SPIAGTOT(kg)</t>
  </si>
  <si>
    <t>200399_CIMITTOT(kg)</t>
  </si>
  <si>
    <t>11041001</t>
  </si>
  <si>
    <t>Acqualagna</t>
  </si>
  <si>
    <t>11041002</t>
  </si>
  <si>
    <t>Apecchio</t>
  </si>
  <si>
    <t>11041003</t>
  </si>
  <si>
    <t>Auditore</t>
  </si>
  <si>
    <t>11041004</t>
  </si>
  <si>
    <t>Barchi</t>
  </si>
  <si>
    <t>11041005</t>
  </si>
  <si>
    <t>Belforte all'Isauro</t>
  </si>
  <si>
    <t>11041006</t>
  </si>
  <si>
    <t>Borgo Pace</t>
  </si>
  <si>
    <t>11041007</t>
  </si>
  <si>
    <t>Cagli</t>
  </si>
  <si>
    <t>11041008</t>
  </si>
  <si>
    <t>Cantiano</t>
  </si>
  <si>
    <t>11041009</t>
  </si>
  <si>
    <t>Carpegna</t>
  </si>
  <si>
    <t>11041010</t>
  </si>
  <si>
    <t>Cartoceto</t>
  </si>
  <si>
    <t>11041013</t>
  </si>
  <si>
    <t>Fano</t>
  </si>
  <si>
    <t>11041014</t>
  </si>
  <si>
    <t>Fermignano</t>
  </si>
  <si>
    <t>11041015</t>
  </si>
  <si>
    <t>Fossombrone</t>
  </si>
  <si>
    <t>11041016</t>
  </si>
  <si>
    <t>Fratte Rosa</t>
  </si>
  <si>
    <t>11041017</t>
  </si>
  <si>
    <t>Frontino</t>
  </si>
  <si>
    <t>11041018</t>
  </si>
  <si>
    <t>Frontone</t>
  </si>
  <si>
    <t>11041019</t>
  </si>
  <si>
    <t>Gabicce Mare</t>
  </si>
  <si>
    <t>11041020</t>
  </si>
  <si>
    <t>Gradara</t>
  </si>
  <si>
    <t>11041021</t>
  </si>
  <si>
    <t>Isola del Piano</t>
  </si>
  <si>
    <t>11041022</t>
  </si>
  <si>
    <t>Lunano</t>
  </si>
  <si>
    <t>11041023</t>
  </si>
  <si>
    <t>Macerata Feltria</t>
  </si>
  <si>
    <t>11041025</t>
  </si>
  <si>
    <t>Mercatello sul Metauro</t>
  </si>
  <si>
    <t>11041026</t>
  </si>
  <si>
    <t>Mercatino Conca</t>
  </si>
  <si>
    <t>11041027</t>
  </si>
  <si>
    <t>Mombaroccio</t>
  </si>
  <si>
    <t>11041028</t>
  </si>
  <si>
    <t>Mondavio</t>
  </si>
  <si>
    <t>11041029</t>
  </si>
  <si>
    <t>Mondolfo</t>
  </si>
  <si>
    <t>11041030</t>
  </si>
  <si>
    <t>Montecalvo in Foglia</t>
  </si>
  <si>
    <t>11041031</t>
  </si>
  <si>
    <t>Monte Cerignone</t>
  </si>
  <si>
    <t>11041032</t>
  </si>
  <si>
    <t>Monteciccardo</t>
  </si>
  <si>
    <t>11041033</t>
  </si>
  <si>
    <t>Montecopiolo</t>
  </si>
  <si>
    <t>11041034</t>
  </si>
  <si>
    <t>Montefelcino</t>
  </si>
  <si>
    <t>11041035</t>
  </si>
  <si>
    <t>Monte Grimano Terme</t>
  </si>
  <si>
    <t>11041036</t>
  </si>
  <si>
    <t>Montelabbate</t>
  </si>
  <si>
    <t>11041037</t>
  </si>
  <si>
    <t>Montemaggiore al Metauro</t>
  </si>
  <si>
    <t>11041038</t>
  </si>
  <si>
    <t>Monte Porzio</t>
  </si>
  <si>
    <t>11041040</t>
  </si>
  <si>
    <t>Orciano di Pesaro</t>
  </si>
  <si>
    <t>11041041</t>
  </si>
  <si>
    <t>Peglio</t>
  </si>
  <si>
    <t>11041043</t>
  </si>
  <si>
    <t>Pergola</t>
  </si>
  <si>
    <t>11041044</t>
  </si>
  <si>
    <t>Pesaro</t>
  </si>
  <si>
    <t>11041045</t>
  </si>
  <si>
    <t>Petriano</t>
  </si>
  <si>
    <t>11041046</t>
  </si>
  <si>
    <t>Piagge</t>
  </si>
  <si>
    <t>11041047</t>
  </si>
  <si>
    <t>Piandimeleto</t>
  </si>
  <si>
    <t>11041048</t>
  </si>
  <si>
    <t>Pietrarubbia</t>
  </si>
  <si>
    <t>11041049</t>
  </si>
  <si>
    <t>Piobbico</t>
  </si>
  <si>
    <t>11041050</t>
  </si>
  <si>
    <t>Saltara</t>
  </si>
  <si>
    <t>11041051</t>
  </si>
  <si>
    <t>San Costanzo</t>
  </si>
  <si>
    <t>11041052</t>
  </si>
  <si>
    <t>San Giorgio di Pesaro</t>
  </si>
  <si>
    <t>11041054</t>
  </si>
  <si>
    <t>San Lorenzo in Campo</t>
  </si>
  <si>
    <t>11041057</t>
  </si>
  <si>
    <t>Sant'Angelo in Vado</t>
  </si>
  <si>
    <t>11041058</t>
  </si>
  <si>
    <t>Sant'Ippolito</t>
  </si>
  <si>
    <t>11041059</t>
  </si>
  <si>
    <t>Sassocorvaro</t>
  </si>
  <si>
    <t>11041060</t>
  </si>
  <si>
    <t>Sassofeltrio</t>
  </si>
  <si>
    <t>11041061</t>
  </si>
  <si>
    <t>Serra Sant'Abbondio</t>
  </si>
  <si>
    <t>11041062</t>
  </si>
  <si>
    <t>Serrungarina</t>
  </si>
  <si>
    <t>11041064</t>
  </si>
  <si>
    <t>Tavoleto</t>
  </si>
  <si>
    <t>11041065</t>
  </si>
  <si>
    <t>Tavullia</t>
  </si>
  <si>
    <t>11041066</t>
  </si>
  <si>
    <t>Urbania</t>
  </si>
  <si>
    <t>11041067</t>
  </si>
  <si>
    <t>Urbino</t>
  </si>
  <si>
    <t>11041068</t>
  </si>
  <si>
    <t>Vallefoglia</t>
  </si>
  <si>
    <t>11042001</t>
  </si>
  <si>
    <t>Agugliano</t>
  </si>
  <si>
    <t>11042002</t>
  </si>
  <si>
    <t>Ancona</t>
  </si>
  <si>
    <t>11042003</t>
  </si>
  <si>
    <t>Arcevia</t>
  </si>
  <si>
    <t>11042004</t>
  </si>
  <si>
    <t>Barbara</t>
  </si>
  <si>
    <t>11042005</t>
  </si>
  <si>
    <t>Belvedere Ostrense</t>
  </si>
  <si>
    <t>11042006</t>
  </si>
  <si>
    <t>Camerano</t>
  </si>
  <si>
    <t>11042007</t>
  </si>
  <si>
    <t>Camerata Picena</t>
  </si>
  <si>
    <t>11042008</t>
  </si>
  <si>
    <t>Castelbellino</t>
  </si>
  <si>
    <t>11042010</t>
  </si>
  <si>
    <t>Castelfidardo</t>
  </si>
  <si>
    <t>11042011</t>
  </si>
  <si>
    <t>Castelleone di Suasa</t>
  </si>
  <si>
    <t>11042012</t>
  </si>
  <si>
    <t>Castelplanio</t>
  </si>
  <si>
    <t>11042013</t>
  </si>
  <si>
    <t>Cerreto d'Esi</t>
  </si>
  <si>
    <t>11042014</t>
  </si>
  <si>
    <t>Chiaravalle</t>
  </si>
  <si>
    <t>11042015</t>
  </si>
  <si>
    <t>Corinaldo</t>
  </si>
  <si>
    <t>11042016</t>
  </si>
  <si>
    <t>Cupramontana</t>
  </si>
  <si>
    <t>11042017</t>
  </si>
  <si>
    <t>Fabriano</t>
  </si>
  <si>
    <t>11042018</t>
  </si>
  <si>
    <t>Falconara Marittima</t>
  </si>
  <si>
    <t>11042019</t>
  </si>
  <si>
    <t>Filottrano</t>
  </si>
  <si>
    <t>11042020</t>
  </si>
  <si>
    <t>Genga</t>
  </si>
  <si>
    <t>11042021</t>
  </si>
  <si>
    <t>Jesi</t>
  </si>
  <si>
    <t>11042022</t>
  </si>
  <si>
    <t>Loreto</t>
  </si>
  <si>
    <t>11042023</t>
  </si>
  <si>
    <t>Maiolati Spontini</t>
  </si>
  <si>
    <t>11042024</t>
  </si>
  <si>
    <t>Mergo</t>
  </si>
  <si>
    <t>11042025</t>
  </si>
  <si>
    <t>Monsano</t>
  </si>
  <si>
    <t>11042026</t>
  </si>
  <si>
    <t>Montecarotto</t>
  </si>
  <si>
    <t>11042027</t>
  </si>
  <si>
    <t>Montemarciano</t>
  </si>
  <si>
    <t>11042029</t>
  </si>
  <si>
    <t>Monte Roberto</t>
  </si>
  <si>
    <t>11042030</t>
  </si>
  <si>
    <t>Monte San Vito</t>
  </si>
  <si>
    <t>11042031</t>
  </si>
  <si>
    <t>Morro d'Alba</t>
  </si>
  <si>
    <t>11042032</t>
  </si>
  <si>
    <t>Numana</t>
  </si>
  <si>
    <t>11042033</t>
  </si>
  <si>
    <t>Offagna</t>
  </si>
  <si>
    <t>11042034</t>
  </si>
  <si>
    <t>Osimo</t>
  </si>
  <si>
    <t>11042035</t>
  </si>
  <si>
    <t>Ostra</t>
  </si>
  <si>
    <t>11042036</t>
  </si>
  <si>
    <t>Ostra Vetere</t>
  </si>
  <si>
    <t>11042037</t>
  </si>
  <si>
    <t>Poggio San Marcello</t>
  </si>
  <si>
    <t>11042038</t>
  </si>
  <si>
    <t>Polverigi</t>
  </si>
  <si>
    <t>11042040</t>
  </si>
  <si>
    <t>Rosora</t>
  </si>
  <si>
    <t>11042041</t>
  </si>
  <si>
    <t>San Marcello</t>
  </si>
  <si>
    <t>11042042</t>
  </si>
  <si>
    <t>San Paolo di Jesi</t>
  </si>
  <si>
    <t>11042043</t>
  </si>
  <si>
    <t>Santa Maria Nuova</t>
  </si>
  <si>
    <t>11042044</t>
  </si>
  <si>
    <t>Sassoferrato</t>
  </si>
  <si>
    <t>11042045</t>
  </si>
  <si>
    <t>Senigallia</t>
  </si>
  <si>
    <t>11042046</t>
  </si>
  <si>
    <t>Serra de' Conti</t>
  </si>
  <si>
    <t>11042047</t>
  </si>
  <si>
    <t>Serra San Quirico</t>
  </si>
  <si>
    <t>11042048</t>
  </si>
  <si>
    <t>Sirolo</t>
  </si>
  <si>
    <t>11042049</t>
  </si>
  <si>
    <t>Staffolo</t>
  </si>
  <si>
    <t>11042050</t>
  </si>
  <si>
    <t>Trecastelli</t>
  </si>
  <si>
    <t>11043001</t>
  </si>
  <si>
    <t>Acquacanina</t>
  </si>
  <si>
    <t>11043002</t>
  </si>
  <si>
    <t>Apiro</t>
  </si>
  <si>
    <t>11043003</t>
  </si>
  <si>
    <t>Appignano</t>
  </si>
  <si>
    <t>11043004</t>
  </si>
  <si>
    <t>Belforte del Chienti</t>
  </si>
  <si>
    <t>11043005</t>
  </si>
  <si>
    <t>Bolognola</t>
  </si>
  <si>
    <t>11043006</t>
  </si>
  <si>
    <t>Caldarola</t>
  </si>
  <si>
    <t>11043007</t>
  </si>
  <si>
    <t>Camerino</t>
  </si>
  <si>
    <t>11043008</t>
  </si>
  <si>
    <t>Camporotondo di Fiastrone</t>
  </si>
  <si>
    <t>11043009</t>
  </si>
  <si>
    <t>Castelraimondo</t>
  </si>
  <si>
    <t>11043010</t>
  </si>
  <si>
    <t>Castelsantangelo sul Nera</t>
  </si>
  <si>
    <t>11043011</t>
  </si>
  <si>
    <t>Cessapalombo</t>
  </si>
  <si>
    <t>11043012</t>
  </si>
  <si>
    <t>Cingoli</t>
  </si>
  <si>
    <t>11043013</t>
  </si>
  <si>
    <t>Civitanova Marche</t>
  </si>
  <si>
    <t>11043014</t>
  </si>
  <si>
    <t>Colmurano</t>
  </si>
  <si>
    <t>11043015</t>
  </si>
  <si>
    <t>Corridonia</t>
  </si>
  <si>
    <t>11043016</t>
  </si>
  <si>
    <t>Esanatoglia</t>
  </si>
  <si>
    <t>11043017</t>
  </si>
  <si>
    <t>Fiastra</t>
  </si>
  <si>
    <t>11043018</t>
  </si>
  <si>
    <t>Fiordimonte</t>
  </si>
  <si>
    <t>11043019</t>
  </si>
  <si>
    <t>Fiuminata</t>
  </si>
  <si>
    <t>11043020</t>
  </si>
  <si>
    <t>Gagliole</t>
  </si>
  <si>
    <t>11043021</t>
  </si>
  <si>
    <t>Gualdo</t>
  </si>
  <si>
    <t>11043022</t>
  </si>
  <si>
    <t>Loro Piceno</t>
  </si>
  <si>
    <t>11043023</t>
  </si>
  <si>
    <t>Macerata</t>
  </si>
  <si>
    <t>11043024</t>
  </si>
  <si>
    <t>Matelica</t>
  </si>
  <si>
    <t>11043025</t>
  </si>
  <si>
    <t>Mogliano</t>
  </si>
  <si>
    <t>11043026</t>
  </si>
  <si>
    <t>Montecassiano</t>
  </si>
  <si>
    <t>11043027</t>
  </si>
  <si>
    <t>Monte Cavallo</t>
  </si>
  <si>
    <t>11043028</t>
  </si>
  <si>
    <t>Montecosaro</t>
  </si>
  <si>
    <t>11043029</t>
  </si>
  <si>
    <t>Montefano</t>
  </si>
  <si>
    <t>11043030</t>
  </si>
  <si>
    <t>Montelupone</t>
  </si>
  <si>
    <t>11043031</t>
  </si>
  <si>
    <t>Monte San Giusto</t>
  </si>
  <si>
    <t>11043032</t>
  </si>
  <si>
    <t>Monte San Martino</t>
  </si>
  <si>
    <t>11043033</t>
  </si>
  <si>
    <t>Morrovalle</t>
  </si>
  <si>
    <t>11043034</t>
  </si>
  <si>
    <t>Muccia</t>
  </si>
  <si>
    <t>11043035</t>
  </si>
  <si>
    <t>Penna San Giovanni</t>
  </si>
  <si>
    <t>11043036</t>
  </si>
  <si>
    <t>Petriolo</t>
  </si>
  <si>
    <t>11043037</t>
  </si>
  <si>
    <t>Pievebovigliana</t>
  </si>
  <si>
    <t>11043038</t>
  </si>
  <si>
    <t>Pieve Torina</t>
  </si>
  <si>
    <t>11043039</t>
  </si>
  <si>
    <t>Pioraco</t>
  </si>
  <si>
    <t>11043040</t>
  </si>
  <si>
    <t>Poggio San Vicino</t>
  </si>
  <si>
    <t>11043041</t>
  </si>
  <si>
    <t>Pollenza</t>
  </si>
  <si>
    <t>11043042</t>
  </si>
  <si>
    <t>Porto Recanati</t>
  </si>
  <si>
    <t>11043043</t>
  </si>
  <si>
    <t>Potenza Picena</t>
  </si>
  <si>
    <t>11043044</t>
  </si>
  <si>
    <t>Recanati</t>
  </si>
  <si>
    <t>11043045</t>
  </si>
  <si>
    <t>Ripe San Ginesio</t>
  </si>
  <si>
    <t>11043046</t>
  </si>
  <si>
    <t>San Ginesio</t>
  </si>
  <si>
    <t>11043047</t>
  </si>
  <si>
    <t>San Severino Marche</t>
  </si>
  <si>
    <t>11043048</t>
  </si>
  <si>
    <t>Sant'Angelo in Pontano</t>
  </si>
  <si>
    <t>11043049</t>
  </si>
  <si>
    <t>Sarnano</t>
  </si>
  <si>
    <t>11043050</t>
  </si>
  <si>
    <t>Sefro</t>
  </si>
  <si>
    <t>11043051</t>
  </si>
  <si>
    <t>Serrapetrona</t>
  </si>
  <si>
    <t>11043052</t>
  </si>
  <si>
    <t>Serravalle di Chienti</t>
  </si>
  <si>
    <t>11043053</t>
  </si>
  <si>
    <t>Tolentino</t>
  </si>
  <si>
    <t>11043054</t>
  </si>
  <si>
    <t>Treia</t>
  </si>
  <si>
    <t>11043055</t>
  </si>
  <si>
    <t>Urbisaglia</t>
  </si>
  <si>
    <t>11043056</t>
  </si>
  <si>
    <t>Ussita</t>
  </si>
  <si>
    <t>11043057</t>
  </si>
  <si>
    <t>Visso</t>
  </si>
  <si>
    <t>11044001</t>
  </si>
  <si>
    <t>Acquasanta Terme</t>
  </si>
  <si>
    <t>11044002</t>
  </si>
  <si>
    <t>Acquaviva Picena</t>
  </si>
  <si>
    <t>11044005</t>
  </si>
  <si>
    <t>Appignano del Tronto</t>
  </si>
  <si>
    <t>11044006</t>
  </si>
  <si>
    <t>Arquata del Tronto</t>
  </si>
  <si>
    <t>11044007</t>
  </si>
  <si>
    <t>Ascoli Piceno</t>
  </si>
  <si>
    <t>11044010</t>
  </si>
  <si>
    <t>Carassai</t>
  </si>
  <si>
    <t>11044011</t>
  </si>
  <si>
    <t>Castel di Lama</t>
  </si>
  <si>
    <t>11044012</t>
  </si>
  <si>
    <t>Castignano</t>
  </si>
  <si>
    <t>11044013</t>
  </si>
  <si>
    <t>Castorano</t>
  </si>
  <si>
    <t>11044014</t>
  </si>
  <si>
    <t>Colli del Tronto</t>
  </si>
  <si>
    <t>11044015</t>
  </si>
  <si>
    <t>Comunanza</t>
  </si>
  <si>
    <t>11044016</t>
  </si>
  <si>
    <t>Cossignano</t>
  </si>
  <si>
    <t>11044017</t>
  </si>
  <si>
    <t>Cupra Marittima</t>
  </si>
  <si>
    <t>11044020</t>
  </si>
  <si>
    <t>Folignano</t>
  </si>
  <si>
    <t>11044021</t>
  </si>
  <si>
    <t>Force</t>
  </si>
  <si>
    <t>11044023</t>
  </si>
  <si>
    <t>Grottammare</t>
  </si>
  <si>
    <t>11044027</t>
  </si>
  <si>
    <t>Maltignano</t>
  </si>
  <si>
    <t>11044029</t>
  </si>
  <si>
    <t>Massignano</t>
  </si>
  <si>
    <t>11044031</t>
  </si>
  <si>
    <t>Monsampolo del Tronto</t>
  </si>
  <si>
    <t>11044032</t>
  </si>
  <si>
    <t>Montalto delle Marche</t>
  </si>
  <si>
    <t>11044034</t>
  </si>
  <si>
    <t>Montedinove</t>
  </si>
  <si>
    <t>11044036</t>
  </si>
  <si>
    <t>Montefiore dell'Aso</t>
  </si>
  <si>
    <t>11044038</t>
  </si>
  <si>
    <t>Montegallo</t>
  </si>
  <si>
    <t>11044044</t>
  </si>
  <si>
    <t>Montemonaco</t>
  </si>
  <si>
    <t>11044045</t>
  </si>
  <si>
    <t>Monteprandone</t>
  </si>
  <si>
    <t>11044054</t>
  </si>
  <si>
    <t>Offida</t>
  </si>
  <si>
    <t>11044056</t>
  </si>
  <si>
    <t>Palmiano</t>
  </si>
  <si>
    <t>11044063</t>
  </si>
  <si>
    <t>Ripatransone</t>
  </si>
  <si>
    <t>11044064</t>
  </si>
  <si>
    <t>Roccafluvione</t>
  </si>
  <si>
    <t>11044065</t>
  </si>
  <si>
    <t>Rotella</t>
  </si>
  <si>
    <t>11044066</t>
  </si>
  <si>
    <t>San Benedetto del Tronto</t>
  </si>
  <si>
    <t>11044071</t>
  </si>
  <si>
    <t>Spinetoli</t>
  </si>
  <si>
    <t>11044073</t>
  </si>
  <si>
    <t>Venarotta</t>
  </si>
  <si>
    <t>11109001</t>
  </si>
  <si>
    <t>Altidona</t>
  </si>
  <si>
    <t>11109002</t>
  </si>
  <si>
    <t>Amandola</t>
  </si>
  <si>
    <t>11109003</t>
  </si>
  <si>
    <t>Belmonte Piceno</t>
  </si>
  <si>
    <t>11109004</t>
  </si>
  <si>
    <t>Campofilone</t>
  </si>
  <si>
    <t>11109005</t>
  </si>
  <si>
    <t>Falerone</t>
  </si>
  <si>
    <t>11109006</t>
  </si>
  <si>
    <t>Fermo</t>
  </si>
  <si>
    <t>11109007</t>
  </si>
  <si>
    <t>Francavilla d'Ete</t>
  </si>
  <si>
    <t>11109008</t>
  </si>
  <si>
    <t>Grottazzolina</t>
  </si>
  <si>
    <t>11109009</t>
  </si>
  <si>
    <t>Lapedona</t>
  </si>
  <si>
    <t>11109010</t>
  </si>
  <si>
    <t>Magliano di Tenna</t>
  </si>
  <si>
    <t>11109011</t>
  </si>
  <si>
    <t>Massa Fermana</t>
  </si>
  <si>
    <t>11109012</t>
  </si>
  <si>
    <t>Monsampietro Morico</t>
  </si>
  <si>
    <t>11109013</t>
  </si>
  <si>
    <t>Montappone</t>
  </si>
  <si>
    <t>11109014</t>
  </si>
  <si>
    <t>Montefalcone Appennino</t>
  </si>
  <si>
    <t>11109015</t>
  </si>
  <si>
    <t>Montefortino</t>
  </si>
  <si>
    <t>11109016</t>
  </si>
  <si>
    <t>Monte Giberto</t>
  </si>
  <si>
    <t>11109017</t>
  </si>
  <si>
    <t>Montegiorgio</t>
  </si>
  <si>
    <t>11109018</t>
  </si>
  <si>
    <t>Montegranaro</t>
  </si>
  <si>
    <t>11109019</t>
  </si>
  <si>
    <t>Monteleone di Fermo</t>
  </si>
  <si>
    <t>11109020</t>
  </si>
  <si>
    <t>Montelparo</t>
  </si>
  <si>
    <t>11109021</t>
  </si>
  <si>
    <t>Monte Rinaldo</t>
  </si>
  <si>
    <t>11109022</t>
  </si>
  <si>
    <t>Monterubbiano</t>
  </si>
  <si>
    <t>11109023</t>
  </si>
  <si>
    <t>Monte San Pietrangeli</t>
  </si>
  <si>
    <t>11109024</t>
  </si>
  <si>
    <t>Monte Urano</t>
  </si>
  <si>
    <t>11109025</t>
  </si>
  <si>
    <t>Monte Vidon Combatte</t>
  </si>
  <si>
    <t>11109026</t>
  </si>
  <si>
    <t>Monte Vidon Corrado</t>
  </si>
  <si>
    <t>11109027</t>
  </si>
  <si>
    <t>Montottone</t>
  </si>
  <si>
    <t>11109028</t>
  </si>
  <si>
    <t>Moresco</t>
  </si>
  <si>
    <t>11109029</t>
  </si>
  <si>
    <t>Ortezzano</t>
  </si>
  <si>
    <t>11109030</t>
  </si>
  <si>
    <t>Pedaso</t>
  </si>
  <si>
    <t>11109031</t>
  </si>
  <si>
    <t>Petritoli</t>
  </si>
  <si>
    <t>11109032</t>
  </si>
  <si>
    <t>Ponzano di Fermo</t>
  </si>
  <si>
    <t>11109033</t>
  </si>
  <si>
    <t>Porto San Giorgio</t>
  </si>
  <si>
    <t>11109034</t>
  </si>
  <si>
    <t>Porto Sant'Elpidio</t>
  </si>
  <si>
    <t>11109035</t>
  </si>
  <si>
    <t>Rapagnano</t>
  </si>
  <si>
    <t>11109036</t>
  </si>
  <si>
    <t>Santa Vittoria in Matenano</t>
  </si>
  <si>
    <t>11109037</t>
  </si>
  <si>
    <t>Sant'Elpidio a Mare</t>
  </si>
  <si>
    <t>11109038</t>
  </si>
  <si>
    <t>Servigliano</t>
  </si>
  <si>
    <t>11109039</t>
  </si>
  <si>
    <t>Smerillo</t>
  </si>
  <si>
    <t>11109040</t>
  </si>
  <si>
    <t>Torre San Patrizio</t>
  </si>
  <si>
    <t>200307_ING_REC</t>
  </si>
  <si>
    <t>200307_ING_SMA</t>
  </si>
  <si>
    <t>Sestino</t>
  </si>
  <si>
    <t>RD MAT</t>
  </si>
  <si>
    <t>RI</t>
  </si>
  <si>
    <t>RU sep</t>
  </si>
  <si>
    <t>RUP</t>
  </si>
  <si>
    <t>TOT</t>
  </si>
  <si>
    <t>%RD</t>
  </si>
  <si>
    <t>PROC</t>
  </si>
  <si>
    <t>PROC_SPAZZ</t>
  </si>
  <si>
    <t>PROC_SPAZZ_SPIAGG</t>
  </si>
  <si>
    <t>PROC_CARTA</t>
  </si>
  <si>
    <t>PROC_PLAS</t>
  </si>
  <si>
    <t>PROC_VET</t>
  </si>
  <si>
    <t>PROC_MET</t>
  </si>
  <si>
    <t>PROC_LEG</t>
  </si>
  <si>
    <t>PROCAP_INDIFF</t>
  </si>
  <si>
    <t>PROC_RAEE</t>
  </si>
  <si>
    <t>PROC_ING</t>
  </si>
  <si>
    <t>PROC_ORG</t>
  </si>
  <si>
    <t>TOT_SPAZZ</t>
  </si>
  <si>
    <t>TOT_SPAZZ_SPIAGG</t>
  </si>
  <si>
    <t>PROC_VERDE</t>
  </si>
  <si>
    <t>PROC_ORG_VERD</t>
  </si>
  <si>
    <t>abitanti PU</t>
  </si>
  <si>
    <t>abitanti AN</t>
  </si>
  <si>
    <t>abitanti MC</t>
  </si>
  <si>
    <t>abitanti FM</t>
  </si>
  <si>
    <t>abitanti AP</t>
  </si>
  <si>
    <t>PU</t>
  </si>
  <si>
    <t>AN</t>
  </si>
  <si>
    <t>MC</t>
  </si>
  <si>
    <t>FM</t>
  </si>
  <si>
    <t>AP</t>
  </si>
  <si>
    <t>Marche</t>
  </si>
  <si>
    <t>abitanti Marche</t>
  </si>
  <si>
    <t>Provincia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</si>
</sst>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 applyProtection="1">
      <alignment horizontal="right" vertical="center" wrapText="1"/>
      <protection/>
    </xf>
    <xf numFmtId="2" fontId="4" fillId="0" borderId="11" xfId="0" applyNumberFormat="1" applyFont="1" applyFill="1" applyBorder="1" applyAlignment="1" applyProtection="1">
      <alignment horizontal="right" vertical="center" wrapText="1"/>
      <protection/>
    </xf>
    <xf numFmtId="2" fontId="5" fillId="0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" fontId="2" fillId="0" borderId="14" xfId="0" applyNumberFormat="1" applyFont="1" applyFill="1" applyBorder="1" applyAlignment="1" applyProtection="1">
      <alignment vertical="center" wrapText="1"/>
      <protection/>
    </xf>
    <xf numFmtId="49" fontId="4" fillId="24" borderId="15" xfId="0" applyNumberFormat="1" applyFont="1" applyFill="1" applyBorder="1" applyAlignment="1" applyProtection="1">
      <alignment horizontal="center" vertical="center"/>
      <protection/>
    </xf>
    <xf numFmtId="49" fontId="4" fillId="24" borderId="16" xfId="0" applyNumberFormat="1" applyFont="1" applyFill="1" applyBorder="1" applyAlignment="1" applyProtection="1">
      <alignment horizontal="center" vertical="center"/>
      <protection/>
    </xf>
    <xf numFmtId="49" fontId="4" fillId="24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24" borderId="18" xfId="0" applyNumberFormat="1" applyFont="1" applyFill="1" applyBorder="1" applyAlignment="1" applyProtection="1">
      <alignment horizontal="center" vertical="center"/>
      <protection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2" fillId="6" borderId="22" xfId="0" applyFont="1" applyFill="1" applyBorder="1" applyAlignment="1" applyProtection="1">
      <alignment vertical="center" wrapText="1"/>
      <protection/>
    </xf>
    <xf numFmtId="0" fontId="2" fillId="8" borderId="22" xfId="0" applyFont="1" applyFill="1" applyBorder="1" applyAlignment="1" applyProtection="1">
      <alignment vertical="center" wrapText="1"/>
      <protection/>
    </xf>
    <xf numFmtId="0" fontId="2" fillId="10" borderId="22" xfId="0" applyFont="1" applyFill="1" applyBorder="1" applyAlignment="1" applyProtection="1">
      <alignment vertical="center" wrapText="1"/>
      <protection/>
    </xf>
    <xf numFmtId="0" fontId="2" fillId="22" borderId="22" xfId="0" applyFont="1" applyFill="1" applyBorder="1" applyAlignment="1" applyProtection="1">
      <alignment vertical="center" wrapText="1"/>
      <protection/>
    </xf>
    <xf numFmtId="3" fontId="2" fillId="22" borderId="22" xfId="0" applyNumberFormat="1" applyFont="1" applyFill="1" applyBorder="1" applyAlignment="1" applyProtection="1">
      <alignment vertical="center" wrapText="1"/>
      <protection/>
    </xf>
    <xf numFmtId="3" fontId="2" fillId="15" borderId="22" xfId="0" applyNumberFormat="1" applyFont="1" applyFill="1" applyBorder="1" applyAlignment="1" applyProtection="1">
      <alignment vertical="center" wrapText="1"/>
      <protection/>
    </xf>
    <xf numFmtId="3" fontId="2" fillId="15" borderId="14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4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9.00390625" style="1" bestFit="1" customWidth="1"/>
    <col min="2" max="2" width="23.00390625" style="1" bestFit="1" customWidth="1"/>
    <col min="3" max="55" width="11.8515625" style="7" customWidth="1"/>
    <col min="56" max="82" width="13.421875" style="7" customWidth="1"/>
    <col min="83" max="83" width="19.00390625" style="7" bestFit="1" customWidth="1"/>
    <col min="84" max="84" width="18.8515625" style="7" bestFit="1" customWidth="1"/>
    <col min="85" max="85" width="19.7109375" style="7" bestFit="1" customWidth="1"/>
    <col min="86" max="86" width="19.140625" style="7" bestFit="1" customWidth="1"/>
    <col min="87" max="87" width="18.28125" style="7" bestFit="1" customWidth="1"/>
    <col min="88" max="88" width="18.7109375" style="7" bestFit="1" customWidth="1"/>
    <col min="89" max="89" width="7.421875" style="7" bestFit="1" customWidth="1"/>
    <col min="90" max="90" width="8.8515625" style="7" bestFit="1" customWidth="1"/>
    <col min="91" max="91" width="7.00390625" style="7" bestFit="1" customWidth="1"/>
    <col min="92" max="92" width="7.421875" style="7" bestFit="1" customWidth="1"/>
    <col min="93" max="93" width="14.57421875" style="7" bestFit="1" customWidth="1"/>
    <col min="94" max="94" width="15.28125" style="7" bestFit="1" customWidth="1"/>
    <col min="95" max="95" width="18.57421875" style="7" bestFit="1" customWidth="1"/>
    <col min="96" max="96" width="18.28125" style="7" bestFit="1" customWidth="1"/>
    <col min="97" max="97" width="9.8515625" style="7" bestFit="1" customWidth="1"/>
    <col min="98" max="98" width="9.8515625" style="1" bestFit="1" customWidth="1"/>
    <col min="99" max="99" width="9.8515625" style="1" customWidth="1"/>
    <col min="100" max="100" width="9.8515625" style="1" bestFit="1" customWidth="1"/>
    <col min="101" max="101" width="8.8515625" style="1" bestFit="1" customWidth="1"/>
    <col min="102" max="102" width="7.00390625" style="1" bestFit="1" customWidth="1"/>
    <col min="103" max="103" width="12.00390625" style="1" bestFit="1" customWidth="1"/>
    <col min="104" max="104" width="9.00390625" style="25" bestFit="1" customWidth="1"/>
    <col min="105" max="106" width="5.421875" style="25" bestFit="1" customWidth="1"/>
    <col min="107" max="107" width="5.421875" style="1" bestFit="1" customWidth="1"/>
    <col min="108" max="109" width="10.8515625" style="1" bestFit="1" customWidth="1"/>
    <col min="110" max="110" width="16.28125" style="1" bestFit="1" customWidth="1"/>
    <col min="111" max="111" width="17.7109375" style="1" bestFit="1" customWidth="1"/>
    <col min="112" max="112" width="11.28125" style="1" bestFit="1" customWidth="1"/>
    <col min="113" max="113" width="10.00390625" style="1" bestFit="1" customWidth="1"/>
    <col min="114" max="114" width="9.00390625" style="1" bestFit="1" customWidth="1"/>
    <col min="115" max="115" width="9.421875" style="1" bestFit="1" customWidth="1"/>
    <col min="116" max="116" width="9.00390625" style="1" bestFit="1" customWidth="1"/>
    <col min="117" max="117" width="9.57421875" style="1" bestFit="1" customWidth="1"/>
    <col min="118" max="118" width="11.140625" style="1" bestFit="1" customWidth="1"/>
    <col min="119" max="119" width="14.7109375" style="1" bestFit="1" customWidth="1"/>
    <col min="120" max="120" width="13.421875" style="1" bestFit="1" customWidth="1"/>
    <col min="121" max="121" width="10.00390625" style="1" bestFit="1" customWidth="1"/>
    <col min="122" max="122" width="9.00390625" style="1" bestFit="1" customWidth="1"/>
    <col min="123" max="123" width="8.28125" style="1" customWidth="1"/>
    <col min="124" max="16384" width="9.140625" style="1" customWidth="1"/>
  </cols>
  <sheetData>
    <row r="1" spans="1:123" s="31" customFormat="1" ht="12.75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>
        <v>130205</v>
      </c>
      <c r="L1" s="28">
        <v>130208</v>
      </c>
      <c r="M1" s="28" t="s">
        <v>10</v>
      </c>
      <c r="N1" s="28" t="s">
        <v>11</v>
      </c>
      <c r="O1" s="28" t="s">
        <v>12</v>
      </c>
      <c r="P1" s="28" t="s">
        <v>13</v>
      </c>
      <c r="Q1" s="28" t="s">
        <v>14</v>
      </c>
      <c r="R1" s="28" t="s">
        <v>15</v>
      </c>
      <c r="S1" s="28" t="s">
        <v>16</v>
      </c>
      <c r="T1" s="28" t="s">
        <v>17</v>
      </c>
      <c r="U1" s="28" t="s">
        <v>18</v>
      </c>
      <c r="V1" s="28" t="s">
        <v>19</v>
      </c>
      <c r="W1" s="28" t="s">
        <v>20</v>
      </c>
      <c r="X1" s="28" t="s">
        <v>21</v>
      </c>
      <c r="Y1" s="28" t="s">
        <v>22</v>
      </c>
      <c r="Z1" s="28" t="s">
        <v>23</v>
      </c>
      <c r="AA1" s="28" t="s">
        <v>24</v>
      </c>
      <c r="AB1" s="28" t="s">
        <v>25</v>
      </c>
      <c r="AC1" s="28" t="s">
        <v>26</v>
      </c>
      <c r="AD1" s="28" t="s">
        <v>27</v>
      </c>
      <c r="AE1" s="28" t="s">
        <v>28</v>
      </c>
      <c r="AF1" s="28" t="s">
        <v>29</v>
      </c>
      <c r="AG1" s="28" t="s">
        <v>30</v>
      </c>
      <c r="AH1" s="28" t="s">
        <v>31</v>
      </c>
      <c r="AI1" s="28" t="s">
        <v>32</v>
      </c>
      <c r="AJ1" s="28" t="s">
        <v>33</v>
      </c>
      <c r="AK1" s="28" t="s">
        <v>34</v>
      </c>
      <c r="AL1" s="28" t="s">
        <v>35</v>
      </c>
      <c r="AM1" s="28" t="s">
        <v>36</v>
      </c>
      <c r="AN1" s="28" t="s">
        <v>37</v>
      </c>
      <c r="AO1" s="28" t="s">
        <v>38</v>
      </c>
      <c r="AP1" s="28" t="s">
        <v>39</v>
      </c>
      <c r="AQ1" s="28" t="s">
        <v>40</v>
      </c>
      <c r="AR1" s="28" t="s">
        <v>41</v>
      </c>
      <c r="AS1" s="28" t="s">
        <v>42</v>
      </c>
      <c r="AT1" s="28" t="s">
        <v>43</v>
      </c>
      <c r="AU1" s="28" t="s">
        <v>44</v>
      </c>
      <c r="AV1" s="28" t="s">
        <v>45</v>
      </c>
      <c r="AW1" s="28" t="s">
        <v>46</v>
      </c>
      <c r="AX1" s="28" t="s">
        <v>47</v>
      </c>
      <c r="AY1" s="28" t="s">
        <v>48</v>
      </c>
      <c r="AZ1" s="28" t="s">
        <v>49</v>
      </c>
      <c r="BA1" s="28" t="s">
        <v>50</v>
      </c>
      <c r="BB1" s="28" t="s">
        <v>51</v>
      </c>
      <c r="BC1" s="28" t="s">
        <v>52</v>
      </c>
      <c r="BD1" s="28" t="s">
        <v>53</v>
      </c>
      <c r="BE1" s="28">
        <v>200101</v>
      </c>
      <c r="BF1" s="28" t="s">
        <v>54</v>
      </c>
      <c r="BG1" s="28" t="s">
        <v>55</v>
      </c>
      <c r="BH1" s="28" t="s">
        <v>56</v>
      </c>
      <c r="BI1" s="28" t="s">
        <v>57</v>
      </c>
      <c r="BJ1" s="28" t="s">
        <v>58</v>
      </c>
      <c r="BK1" s="28" t="s">
        <v>59</v>
      </c>
      <c r="BL1" s="28" t="s">
        <v>60</v>
      </c>
      <c r="BM1" s="28" t="s">
        <v>61</v>
      </c>
      <c r="BN1" s="28" t="s">
        <v>62</v>
      </c>
      <c r="BO1" s="28" t="s">
        <v>63</v>
      </c>
      <c r="BP1" s="28" t="s">
        <v>64</v>
      </c>
      <c r="BQ1" s="28" t="s">
        <v>65</v>
      </c>
      <c r="BR1" s="28" t="s">
        <v>66</v>
      </c>
      <c r="BS1" s="28" t="s">
        <v>67</v>
      </c>
      <c r="BT1" s="28" t="s">
        <v>68</v>
      </c>
      <c r="BU1" s="28" t="s">
        <v>69</v>
      </c>
      <c r="BV1" s="28" t="s">
        <v>70</v>
      </c>
      <c r="BW1" s="28" t="s">
        <v>71</v>
      </c>
      <c r="BX1" s="28" t="s">
        <v>72</v>
      </c>
      <c r="BY1" s="28" t="s">
        <v>73</v>
      </c>
      <c r="BZ1" s="28" t="s">
        <v>74</v>
      </c>
      <c r="CA1" s="28" t="s">
        <v>75</v>
      </c>
      <c r="CB1" s="28" t="s">
        <v>76</v>
      </c>
      <c r="CC1" s="28" t="s">
        <v>77</v>
      </c>
      <c r="CD1" s="28" t="s">
        <v>78</v>
      </c>
      <c r="CE1" s="28" t="s">
        <v>79</v>
      </c>
      <c r="CF1" s="28" t="s">
        <v>80</v>
      </c>
      <c r="CG1" s="28" t="s">
        <v>81</v>
      </c>
      <c r="CH1" s="28" t="s">
        <v>82</v>
      </c>
      <c r="CI1" s="28" t="s">
        <v>83</v>
      </c>
      <c r="CJ1" s="28" t="s">
        <v>84</v>
      </c>
      <c r="CK1" s="28" t="s">
        <v>85</v>
      </c>
      <c r="CL1" s="28" t="s">
        <v>86</v>
      </c>
      <c r="CM1" s="28" t="s">
        <v>87</v>
      </c>
      <c r="CN1" s="28" t="s">
        <v>88</v>
      </c>
      <c r="CO1" s="28" t="s">
        <v>563</v>
      </c>
      <c r="CP1" s="28" t="s">
        <v>564</v>
      </c>
      <c r="CQ1" s="28" t="s">
        <v>89</v>
      </c>
      <c r="CR1" s="28" t="s">
        <v>90</v>
      </c>
      <c r="CS1" s="32" t="s">
        <v>566</v>
      </c>
      <c r="CT1" s="29" t="s">
        <v>566</v>
      </c>
      <c r="CU1" s="29"/>
      <c r="CV1" s="29" t="s">
        <v>567</v>
      </c>
      <c r="CW1" s="29" t="s">
        <v>568</v>
      </c>
      <c r="CX1" s="29" t="s">
        <v>569</v>
      </c>
      <c r="CY1" s="29" t="s">
        <v>570</v>
      </c>
      <c r="CZ1" s="29" t="s">
        <v>571</v>
      </c>
      <c r="DA1" s="29" t="s">
        <v>571</v>
      </c>
      <c r="DB1" s="29" t="s">
        <v>571</v>
      </c>
      <c r="DC1" s="29" t="s">
        <v>572</v>
      </c>
      <c r="DD1" s="29" t="s">
        <v>584</v>
      </c>
      <c r="DE1" s="29" t="s">
        <v>573</v>
      </c>
      <c r="DF1" s="29" t="s">
        <v>585</v>
      </c>
      <c r="DG1" s="29" t="s">
        <v>574</v>
      </c>
      <c r="DH1" s="29" t="s">
        <v>575</v>
      </c>
      <c r="DI1" s="29" t="s">
        <v>576</v>
      </c>
      <c r="DJ1" s="29" t="s">
        <v>577</v>
      </c>
      <c r="DK1" s="29" t="s">
        <v>578</v>
      </c>
      <c r="DL1" s="29" t="s">
        <v>579</v>
      </c>
      <c r="DM1" s="29" t="s">
        <v>583</v>
      </c>
      <c r="DN1" s="29" t="s">
        <v>586</v>
      </c>
      <c r="DO1" s="29" t="s">
        <v>587</v>
      </c>
      <c r="DP1" s="29" t="s">
        <v>580</v>
      </c>
      <c r="DQ1" s="29" t="s">
        <v>581</v>
      </c>
      <c r="DR1" s="29" t="s">
        <v>582</v>
      </c>
      <c r="DS1" s="30">
        <v>1</v>
      </c>
    </row>
    <row r="2" spans="1:122" ht="12.75">
      <c r="A2" s="36" t="s">
        <v>91</v>
      </c>
      <c r="B2" s="2" t="s">
        <v>92</v>
      </c>
      <c r="C2" s="3">
        <v>4473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3">
        <v>126448</v>
      </c>
      <c r="P2" s="3">
        <v>152225</v>
      </c>
      <c r="Q2" s="3">
        <v>21660</v>
      </c>
      <c r="R2" s="3">
        <v>1223</v>
      </c>
      <c r="S2" s="5">
        <v>0</v>
      </c>
      <c r="T2" s="3">
        <v>144509</v>
      </c>
      <c r="U2" s="4">
        <v>0</v>
      </c>
      <c r="V2" s="4">
        <v>0</v>
      </c>
      <c r="W2" s="4">
        <v>0</v>
      </c>
      <c r="X2" s="3">
        <v>1173</v>
      </c>
      <c r="Y2" s="4">
        <v>0</v>
      </c>
      <c r="Z2" s="4">
        <v>0</v>
      </c>
      <c r="AA2" s="4">
        <v>0</v>
      </c>
      <c r="AB2" s="4">
        <v>0</v>
      </c>
      <c r="AC2" s="3">
        <v>15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5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3">
        <v>4204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3">
        <v>138970</v>
      </c>
      <c r="BF2" s="5">
        <v>0</v>
      </c>
      <c r="BG2" s="3">
        <v>200749</v>
      </c>
      <c r="BH2" s="3">
        <v>10890</v>
      </c>
      <c r="BI2" s="4">
        <v>0</v>
      </c>
      <c r="BJ2" s="4">
        <v>0</v>
      </c>
      <c r="BK2" s="4">
        <v>0</v>
      </c>
      <c r="BL2" s="4">
        <v>0</v>
      </c>
      <c r="BM2" s="3">
        <v>92</v>
      </c>
      <c r="BN2" s="3">
        <v>5596</v>
      </c>
      <c r="BO2" s="3">
        <v>832</v>
      </c>
      <c r="BP2" s="3">
        <v>115</v>
      </c>
      <c r="BQ2" s="5">
        <v>0</v>
      </c>
      <c r="BR2" s="4">
        <v>0</v>
      </c>
      <c r="BS2" s="4">
        <v>0</v>
      </c>
      <c r="BT2" s="5">
        <v>0</v>
      </c>
      <c r="BU2" s="3">
        <v>353</v>
      </c>
      <c r="BV2" s="3">
        <v>426</v>
      </c>
      <c r="BW2" s="5">
        <v>0</v>
      </c>
      <c r="BX2" s="3">
        <v>7357</v>
      </c>
      <c r="BY2" s="3">
        <v>5024</v>
      </c>
      <c r="BZ2" s="3">
        <v>87846</v>
      </c>
      <c r="CA2" s="4">
        <v>0</v>
      </c>
      <c r="CB2" s="3">
        <v>11920</v>
      </c>
      <c r="CC2" s="3">
        <v>121899</v>
      </c>
      <c r="CD2" s="4">
        <v>0</v>
      </c>
      <c r="CE2" s="3">
        <v>1234489</v>
      </c>
      <c r="CF2" s="3">
        <v>0</v>
      </c>
      <c r="CG2" s="3">
        <v>0</v>
      </c>
      <c r="CH2" s="3">
        <v>0</v>
      </c>
      <c r="CI2" s="3">
        <v>0</v>
      </c>
      <c r="CJ2" s="3">
        <v>0</v>
      </c>
      <c r="CK2" s="3">
        <v>0</v>
      </c>
      <c r="CL2" s="3">
        <v>35976</v>
      </c>
      <c r="CM2" s="3">
        <v>0</v>
      </c>
      <c r="CN2" s="3">
        <v>0</v>
      </c>
      <c r="CO2" s="3">
        <v>0</v>
      </c>
      <c r="CP2" s="3">
        <v>45215</v>
      </c>
      <c r="CQ2" s="3">
        <v>0</v>
      </c>
      <c r="CR2" s="3">
        <v>0</v>
      </c>
      <c r="CS2" s="33">
        <f>I2+J2+K2+L2+O2+P2+Q2+R2+S2+T2+U2+X2+Z2+AA2+AB2+AC2+AH2+AK2+AL2+AM2+AN2+AP2+AQ2+AR2+AS2+AX2+BE2+BF2+BG2+BH2+BM2+BN2+BO2+BP2+BV2+BW2+BX2+BY2+BZ2+CA2+CB2+CC2+CF2+CO2</f>
        <v>1043173</v>
      </c>
      <c r="CT2" s="6" t="e">
        <f>#VALUE!</f>
        <v>#VALUE!</v>
      </c>
      <c r="CU2" s="6" t="e">
        <f>CS2-CT2</f>
        <v>#VALUE!</v>
      </c>
      <c r="CV2" s="6">
        <f aca="true" t="shared" si="0" ref="CV2:CV65">CE2</f>
        <v>1234489</v>
      </c>
      <c r="CW2" s="6">
        <f>SUM(CD2,CK2,CP2,CR2)</f>
        <v>45215</v>
      </c>
      <c r="CX2" s="6">
        <f aca="true" t="shared" si="1" ref="CX2:CX65">SUM(V2,BI2,BJ2,BK2,BL2,BQ2,BR2,BS2,BT2,BU2)</f>
        <v>353</v>
      </c>
      <c r="CY2" s="6" t="e">
        <f aca="true" t="shared" si="2" ref="CY2:CY65">CT2+CV2+CW2+CX2</f>
        <v>#VALUE!</v>
      </c>
      <c r="CZ2" s="20" t="e">
        <f aca="true" t="shared" si="3" ref="CZ2:CZ65">CT2/CY2*100</f>
        <v>#VALUE!</v>
      </c>
      <c r="DA2" s="20">
        <v>44.901839249665336</v>
      </c>
      <c r="DB2" s="20">
        <v>44.901839249665336</v>
      </c>
      <c r="DC2" s="6" t="e">
        <f aca="true" t="shared" si="4" ref="DC2:DC65">CY2/C2</f>
        <v>#VALUE!</v>
      </c>
      <c r="DD2" s="6" t="e">
        <f aca="true" t="shared" si="5" ref="DD2:DD65">SUM(CY2,CJ2,CL2)</f>
        <v>#VALUE!</v>
      </c>
      <c r="DE2" s="6" t="e">
        <f aca="true" t="shared" si="6" ref="DE2:DE65">DD2/C2</f>
        <v>#VALUE!</v>
      </c>
      <c r="DF2" s="6" t="e">
        <f aca="true" t="shared" si="7" ref="DF2:DF65">SUM(DD2,CG2,CQ2)</f>
        <v>#VALUE!</v>
      </c>
      <c r="DG2" s="6" t="e">
        <f aca="true" t="shared" si="8" ref="DG2:DG65">DF2/C2</f>
        <v>#VALUE!</v>
      </c>
      <c r="DH2" s="6">
        <f aca="true" t="shared" si="9" ref="DH2:DH65">SUM(O2,BE2)/C2</f>
        <v>59.33780460541024</v>
      </c>
      <c r="DI2" s="6">
        <f aca="true" t="shared" si="10" ref="DI2:DI65">SUM(P2,CA2)/C2</f>
        <v>34.03196959534988</v>
      </c>
      <c r="DJ2" s="6">
        <f aca="true" t="shared" si="11" ref="DJ2:DJ65">SUM(T2,BF2)/C2</f>
        <v>32.30695282807959</v>
      </c>
      <c r="DK2" s="6">
        <f aca="true" t="shared" si="12" ref="DK2:DK65">SUM(R2,CB2)/C2</f>
        <v>2.938296445338699</v>
      </c>
      <c r="DL2" s="6">
        <f aca="true" t="shared" si="13" ref="DL2:DL65">SUM(Q2,BZ2)/C2</f>
        <v>24.481556002682762</v>
      </c>
      <c r="DM2" s="6">
        <f aca="true" t="shared" si="14" ref="DM2:DM65">BG2/C2</f>
        <v>44.88016990833892</v>
      </c>
      <c r="DN2" s="6">
        <f aca="true" t="shared" si="15" ref="DN2:DN65">CC2/C2</f>
        <v>27.252179745137493</v>
      </c>
      <c r="DO2" s="6">
        <f aca="true" t="shared" si="16" ref="DO2:DO65">SUM(BG2,CC2)/C2</f>
        <v>72.13234965347641</v>
      </c>
      <c r="DP2" s="6">
        <f aca="true" t="shared" si="17" ref="DP2:DP65">CE2/C2</f>
        <v>275.9868097473731</v>
      </c>
      <c r="DQ2" s="6">
        <f aca="true" t="shared" si="18" ref="DQ2:DQ65">SUM(Z2,AA2,AB2,AC2,BM2,BN2,BX2,BY2)/C2</f>
        <v>4.042924211938296</v>
      </c>
      <c r="DR2" s="6">
        <f aca="true" t="shared" si="19" ref="DR2:DR65">SUM(CP2,CO2)/C2</f>
        <v>10.108428347864967</v>
      </c>
    </row>
    <row r="3" spans="1:122" ht="12.75">
      <c r="A3" s="36" t="s">
        <v>93</v>
      </c>
      <c r="B3" s="2" t="s">
        <v>94</v>
      </c>
      <c r="C3" s="3">
        <v>1929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5">
        <v>0</v>
      </c>
      <c r="P3" s="3">
        <v>58097</v>
      </c>
      <c r="Q3" s="5">
        <v>0</v>
      </c>
      <c r="R3" s="3">
        <v>479</v>
      </c>
      <c r="S3" s="5">
        <v>0</v>
      </c>
      <c r="T3" s="3">
        <v>88673</v>
      </c>
      <c r="U3" s="4">
        <v>0</v>
      </c>
      <c r="V3" s="4">
        <v>0</v>
      </c>
      <c r="W3" s="4">
        <v>0</v>
      </c>
      <c r="X3" s="3">
        <v>2859</v>
      </c>
      <c r="Y3" s="4">
        <v>0</v>
      </c>
      <c r="Z3" s="4">
        <v>0</v>
      </c>
      <c r="AA3" s="4">
        <v>0</v>
      </c>
      <c r="AB3" s="4">
        <v>0</v>
      </c>
      <c r="AC3" s="5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5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3">
        <v>1645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3">
        <v>92122</v>
      </c>
      <c r="BF3" s="5">
        <v>0</v>
      </c>
      <c r="BG3" s="3">
        <v>69883</v>
      </c>
      <c r="BH3" s="3">
        <v>4200</v>
      </c>
      <c r="BI3" s="4">
        <v>0</v>
      </c>
      <c r="BJ3" s="4">
        <v>0</v>
      </c>
      <c r="BK3" s="4">
        <v>0</v>
      </c>
      <c r="BL3" s="4">
        <v>0</v>
      </c>
      <c r="BM3" s="3">
        <v>13</v>
      </c>
      <c r="BN3" s="3">
        <v>2189</v>
      </c>
      <c r="BO3" s="3">
        <v>733</v>
      </c>
      <c r="BP3" s="3">
        <v>35</v>
      </c>
      <c r="BQ3" s="5">
        <v>0</v>
      </c>
      <c r="BR3" s="4">
        <v>0</v>
      </c>
      <c r="BS3" s="4">
        <v>0</v>
      </c>
      <c r="BT3" s="5">
        <v>0</v>
      </c>
      <c r="BU3" s="3">
        <v>64</v>
      </c>
      <c r="BV3" s="3">
        <v>61</v>
      </c>
      <c r="BW3" s="5">
        <v>0</v>
      </c>
      <c r="BX3" s="3">
        <v>2240</v>
      </c>
      <c r="BY3" s="3">
        <v>1366</v>
      </c>
      <c r="BZ3" s="3">
        <v>113427</v>
      </c>
      <c r="CA3" s="4">
        <v>0</v>
      </c>
      <c r="CB3" s="3">
        <v>12043</v>
      </c>
      <c r="CC3" s="3">
        <v>45743</v>
      </c>
      <c r="CD3" s="4">
        <v>0</v>
      </c>
      <c r="CE3" s="3">
        <v>590376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5824</v>
      </c>
      <c r="CM3" s="3">
        <v>0</v>
      </c>
      <c r="CN3" s="3">
        <v>0</v>
      </c>
      <c r="CO3" s="3">
        <v>0</v>
      </c>
      <c r="CP3" s="3">
        <v>43150</v>
      </c>
      <c r="CQ3" s="3">
        <v>0</v>
      </c>
      <c r="CR3" s="3">
        <v>160</v>
      </c>
      <c r="CS3" s="33">
        <f aca="true" t="shared" si="20" ref="CS3:CS66">I3+J3+K3+L3+O3+P3+Q3+R3+S3+T3+U3+X3+Z3+AA3+AB3+AC3+AH3+AK3+AL3+AM3+AN3+AP3+AQ3+AR3+AS3+AX3+BE3+BF3+BG3+BH3+BM3+BN3+BO3+BP3+BV3+BW3+BX3+BY3+BZ3+CA3+CB3+CC3+CF3+CO3</f>
        <v>495808</v>
      </c>
      <c r="CT3" s="8" t="e">
        <f>#VALUE!</f>
        <v>#VALUE!</v>
      </c>
      <c r="CU3" s="8" t="e">
        <f aca="true" t="shared" si="21" ref="CU3:CU66">CS3-CT3</f>
        <v>#VALUE!</v>
      </c>
      <c r="CV3" s="8">
        <f t="shared" si="0"/>
        <v>590376</v>
      </c>
      <c r="CW3" s="8">
        <f aca="true" t="shared" si="22" ref="CW3:CW66">SUM(CD3,CK3,CP3,CR3)</f>
        <v>43310</v>
      </c>
      <c r="CX3" s="8">
        <f t="shared" si="1"/>
        <v>64</v>
      </c>
      <c r="CY3" s="8" t="e">
        <f t="shared" si="2"/>
        <v>#VALUE!</v>
      </c>
      <c r="CZ3" s="21" t="e">
        <f t="shared" si="3"/>
        <v>#VALUE!</v>
      </c>
      <c r="DA3" s="21">
        <v>43.893983310285975</v>
      </c>
      <c r="DB3" s="21">
        <v>43.893983310285975</v>
      </c>
      <c r="DC3" s="8" t="e">
        <f t="shared" si="4"/>
        <v>#VALUE!</v>
      </c>
      <c r="DD3" s="8" t="e">
        <f t="shared" si="5"/>
        <v>#VALUE!</v>
      </c>
      <c r="DE3" s="8" t="e">
        <f t="shared" si="6"/>
        <v>#VALUE!</v>
      </c>
      <c r="DF3" s="8" t="e">
        <f t="shared" si="7"/>
        <v>#VALUE!</v>
      </c>
      <c r="DG3" s="8" t="e">
        <f t="shared" si="8"/>
        <v>#VALUE!</v>
      </c>
      <c r="DH3" s="8">
        <f t="shared" si="9"/>
        <v>47.75635044064282</v>
      </c>
      <c r="DI3" s="8">
        <f t="shared" si="10"/>
        <v>30.11767755313634</v>
      </c>
      <c r="DJ3" s="8">
        <f t="shared" si="11"/>
        <v>45.96837739761534</v>
      </c>
      <c r="DK3" s="8">
        <f t="shared" si="12"/>
        <v>6.49144634525661</v>
      </c>
      <c r="DL3" s="8">
        <f t="shared" si="13"/>
        <v>58.80093312597201</v>
      </c>
      <c r="DM3" s="8">
        <f t="shared" si="14"/>
        <v>36.22757905650596</v>
      </c>
      <c r="DN3" s="8">
        <f t="shared" si="15"/>
        <v>23.71332296526698</v>
      </c>
      <c r="DO3" s="8">
        <f t="shared" si="16"/>
        <v>59.94090202177294</v>
      </c>
      <c r="DP3" s="8">
        <f t="shared" si="17"/>
        <v>306.0528771384137</v>
      </c>
      <c r="DQ3" s="8">
        <f t="shared" si="18"/>
        <v>3.010886469673406</v>
      </c>
      <c r="DR3" s="8">
        <f t="shared" si="19"/>
        <v>22.369103162260238</v>
      </c>
    </row>
    <row r="4" spans="1:122" ht="12.75">
      <c r="A4" s="36" t="s">
        <v>95</v>
      </c>
      <c r="B4" s="2" t="s">
        <v>96</v>
      </c>
      <c r="C4" s="3">
        <v>1604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3">
        <v>17496</v>
      </c>
      <c r="P4" s="3">
        <v>60790</v>
      </c>
      <c r="Q4" s="5">
        <v>0</v>
      </c>
      <c r="R4" s="3">
        <v>2060</v>
      </c>
      <c r="S4" s="3">
        <v>10256</v>
      </c>
      <c r="T4" s="3">
        <v>58420</v>
      </c>
      <c r="U4" s="4">
        <v>0</v>
      </c>
      <c r="V4" s="4">
        <v>0</v>
      </c>
      <c r="W4" s="4">
        <v>0</v>
      </c>
      <c r="X4" s="3">
        <v>789</v>
      </c>
      <c r="Y4" s="4">
        <v>0</v>
      </c>
      <c r="Z4" s="4">
        <v>0</v>
      </c>
      <c r="AA4" s="4">
        <v>0</v>
      </c>
      <c r="AB4" s="4">
        <v>0</v>
      </c>
      <c r="AC4" s="3">
        <v>24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5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3">
        <v>3082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3">
        <v>83473</v>
      </c>
      <c r="BF4" s="5">
        <v>0</v>
      </c>
      <c r="BG4" s="3">
        <v>76580</v>
      </c>
      <c r="BH4" s="3">
        <v>4698</v>
      </c>
      <c r="BI4" s="4">
        <v>0</v>
      </c>
      <c r="BJ4" s="4">
        <v>0</v>
      </c>
      <c r="BK4" s="4">
        <v>0</v>
      </c>
      <c r="BL4" s="4">
        <v>0</v>
      </c>
      <c r="BM4" s="3">
        <v>30</v>
      </c>
      <c r="BN4" s="3">
        <v>1569</v>
      </c>
      <c r="BO4" s="3">
        <v>693</v>
      </c>
      <c r="BP4" s="3">
        <v>45</v>
      </c>
      <c r="BQ4" s="5">
        <v>0</v>
      </c>
      <c r="BR4" s="4">
        <v>0</v>
      </c>
      <c r="BS4" s="4">
        <v>0</v>
      </c>
      <c r="BT4" s="5">
        <v>0</v>
      </c>
      <c r="BU4" s="5">
        <v>0</v>
      </c>
      <c r="BV4" s="3">
        <v>252</v>
      </c>
      <c r="BW4" s="5">
        <v>0</v>
      </c>
      <c r="BX4" s="3">
        <v>2154</v>
      </c>
      <c r="BY4" s="3">
        <v>2183</v>
      </c>
      <c r="BZ4" s="3">
        <v>32614</v>
      </c>
      <c r="CA4" s="4">
        <v>0</v>
      </c>
      <c r="CB4" s="5">
        <v>0</v>
      </c>
      <c r="CC4" s="3">
        <v>62322</v>
      </c>
      <c r="CD4" s="4">
        <v>0</v>
      </c>
      <c r="CE4" s="3">
        <v>406114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4631</v>
      </c>
      <c r="CM4" s="3">
        <v>0</v>
      </c>
      <c r="CN4" s="3">
        <v>0</v>
      </c>
      <c r="CO4" s="3">
        <v>3111</v>
      </c>
      <c r="CP4" s="3">
        <v>13655</v>
      </c>
      <c r="CQ4" s="3">
        <v>0</v>
      </c>
      <c r="CR4" s="3">
        <v>0</v>
      </c>
      <c r="CS4" s="33">
        <f t="shared" si="20"/>
        <v>422641</v>
      </c>
      <c r="CT4" s="6" t="e">
        <f>#VALUE!</f>
        <v>#VALUE!</v>
      </c>
      <c r="CU4" s="6" t="e">
        <f t="shared" si="21"/>
        <v>#VALUE!</v>
      </c>
      <c r="CV4" s="6">
        <f t="shared" si="0"/>
        <v>406114</v>
      </c>
      <c r="CW4" s="6">
        <f t="shared" si="22"/>
        <v>13655</v>
      </c>
      <c r="CX4" s="6">
        <f t="shared" si="1"/>
        <v>0</v>
      </c>
      <c r="CY4" s="6" t="e">
        <f t="shared" si="2"/>
        <v>#VALUE!</v>
      </c>
      <c r="CZ4" s="20" t="e">
        <f t="shared" si="3"/>
        <v>#VALUE!</v>
      </c>
      <c r="DA4" s="20">
        <v>50.1704633135884</v>
      </c>
      <c r="DB4" s="20">
        <v>50.1704633135884</v>
      </c>
      <c r="DC4" s="6" t="e">
        <f t="shared" si="4"/>
        <v>#VALUE!</v>
      </c>
      <c r="DD4" s="6" t="e">
        <f t="shared" si="5"/>
        <v>#VALUE!</v>
      </c>
      <c r="DE4" s="6" t="e">
        <f t="shared" si="6"/>
        <v>#VALUE!</v>
      </c>
      <c r="DF4" s="6" t="e">
        <f t="shared" si="7"/>
        <v>#VALUE!</v>
      </c>
      <c r="DG4" s="6" t="e">
        <f t="shared" si="8"/>
        <v>#VALUE!</v>
      </c>
      <c r="DH4" s="6">
        <f t="shared" si="9"/>
        <v>62.94825436408978</v>
      </c>
      <c r="DI4" s="6">
        <f t="shared" si="10"/>
        <v>37.899002493765586</v>
      </c>
      <c r="DJ4" s="6">
        <f t="shared" si="11"/>
        <v>36.4214463840399</v>
      </c>
      <c r="DK4" s="6">
        <f t="shared" si="12"/>
        <v>1.28428927680798</v>
      </c>
      <c r="DL4" s="6">
        <f t="shared" si="13"/>
        <v>20.33291770573566</v>
      </c>
      <c r="DM4" s="6">
        <f t="shared" si="14"/>
        <v>47.743142144638405</v>
      </c>
      <c r="DN4" s="6">
        <f t="shared" si="15"/>
        <v>38.85411471321696</v>
      </c>
      <c r="DO4" s="6">
        <f t="shared" si="16"/>
        <v>86.59725685785536</v>
      </c>
      <c r="DP4" s="6">
        <f t="shared" si="17"/>
        <v>253.18827930174564</v>
      </c>
      <c r="DQ4" s="6">
        <f t="shared" si="18"/>
        <v>3.71571072319202</v>
      </c>
      <c r="DR4" s="6">
        <f t="shared" si="19"/>
        <v>10.452618453865338</v>
      </c>
    </row>
    <row r="5" spans="1:122" ht="12.75">
      <c r="A5" s="36" t="s">
        <v>97</v>
      </c>
      <c r="B5" s="2" t="s">
        <v>98</v>
      </c>
      <c r="C5" s="3">
        <v>979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3">
        <v>14432</v>
      </c>
      <c r="P5" s="3">
        <v>26206</v>
      </c>
      <c r="Q5" s="5">
        <v>0</v>
      </c>
      <c r="R5" s="3">
        <v>4690</v>
      </c>
      <c r="S5" s="5">
        <v>0</v>
      </c>
      <c r="T5" s="5">
        <v>0</v>
      </c>
      <c r="U5" s="4">
        <v>0</v>
      </c>
      <c r="V5" s="4">
        <v>0</v>
      </c>
      <c r="W5" s="4">
        <v>0</v>
      </c>
      <c r="X5" s="3">
        <v>69</v>
      </c>
      <c r="Y5" s="4">
        <v>0</v>
      </c>
      <c r="Z5" s="4">
        <v>0</v>
      </c>
      <c r="AA5" s="4">
        <v>0</v>
      </c>
      <c r="AB5" s="4">
        <v>0</v>
      </c>
      <c r="AC5" s="5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3">
        <v>34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5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3">
        <v>26238</v>
      </c>
      <c r="BF5" s="3">
        <v>32178</v>
      </c>
      <c r="BG5" s="3">
        <v>84454</v>
      </c>
      <c r="BH5" s="3">
        <v>2065</v>
      </c>
      <c r="BI5" s="4">
        <v>0</v>
      </c>
      <c r="BJ5" s="4">
        <v>0</v>
      </c>
      <c r="BK5" s="4">
        <v>0</v>
      </c>
      <c r="BL5" s="4">
        <v>0</v>
      </c>
      <c r="BM5" s="3">
        <v>9</v>
      </c>
      <c r="BN5" s="3">
        <v>1082</v>
      </c>
      <c r="BO5" s="3">
        <v>281</v>
      </c>
      <c r="BP5" s="5">
        <v>0</v>
      </c>
      <c r="BQ5" s="3">
        <v>20</v>
      </c>
      <c r="BR5" s="4">
        <v>0</v>
      </c>
      <c r="BS5" s="4">
        <v>0</v>
      </c>
      <c r="BT5" s="3">
        <v>101</v>
      </c>
      <c r="BU5" s="5">
        <v>0</v>
      </c>
      <c r="BV5" s="3">
        <v>170</v>
      </c>
      <c r="BW5" s="3">
        <v>22</v>
      </c>
      <c r="BX5" s="3">
        <v>2221</v>
      </c>
      <c r="BY5" s="3">
        <v>740</v>
      </c>
      <c r="BZ5" s="3">
        <v>6507</v>
      </c>
      <c r="CA5" s="4">
        <v>0</v>
      </c>
      <c r="CB5" s="3">
        <v>1210</v>
      </c>
      <c r="CC5" s="3">
        <v>34007</v>
      </c>
      <c r="CD5" s="4">
        <v>0</v>
      </c>
      <c r="CE5" s="3">
        <v>90090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9635</v>
      </c>
      <c r="CM5" s="3">
        <v>0</v>
      </c>
      <c r="CN5" s="3">
        <v>0</v>
      </c>
      <c r="CO5" s="3">
        <v>0</v>
      </c>
      <c r="CP5" s="3">
        <v>4464</v>
      </c>
      <c r="CQ5" s="3">
        <v>0</v>
      </c>
      <c r="CR5" s="3">
        <v>0</v>
      </c>
      <c r="CS5" s="33">
        <f t="shared" si="20"/>
        <v>236615</v>
      </c>
      <c r="CT5" s="6" t="e">
        <f>#VALUE!</f>
        <v>#VALUE!</v>
      </c>
      <c r="CU5" s="6" t="e">
        <f t="shared" si="21"/>
        <v>#VALUE!</v>
      </c>
      <c r="CV5" s="6">
        <f t="shared" si="0"/>
        <v>90090</v>
      </c>
      <c r="CW5" s="6">
        <f t="shared" si="22"/>
        <v>4464</v>
      </c>
      <c r="CX5" s="6">
        <f t="shared" si="1"/>
        <v>121</v>
      </c>
      <c r="CY5" s="6" t="e">
        <f t="shared" si="2"/>
        <v>#VALUE!</v>
      </c>
      <c r="CZ5" s="20" t="e">
        <f t="shared" si="3"/>
        <v>#VALUE!</v>
      </c>
      <c r="DA5" s="20">
        <v>71.42231881433186</v>
      </c>
      <c r="DB5" s="20">
        <v>71.42231881433186</v>
      </c>
      <c r="DC5" s="6" t="e">
        <f t="shared" si="4"/>
        <v>#VALUE!</v>
      </c>
      <c r="DD5" s="6" t="e">
        <f t="shared" si="5"/>
        <v>#VALUE!</v>
      </c>
      <c r="DE5" s="6" t="e">
        <f t="shared" si="6"/>
        <v>#VALUE!</v>
      </c>
      <c r="DF5" s="6" t="e">
        <f t="shared" si="7"/>
        <v>#VALUE!</v>
      </c>
      <c r="DG5" s="6" t="e">
        <f t="shared" si="8"/>
        <v>#VALUE!</v>
      </c>
      <c r="DH5" s="6">
        <f t="shared" si="9"/>
        <v>41.54239019407559</v>
      </c>
      <c r="DI5" s="6">
        <f t="shared" si="10"/>
        <v>26.768130745658837</v>
      </c>
      <c r="DJ5" s="6">
        <f t="shared" si="11"/>
        <v>32.8682328907048</v>
      </c>
      <c r="DK5" s="6">
        <f t="shared" si="12"/>
        <v>6.026557711950971</v>
      </c>
      <c r="DL5" s="6">
        <f t="shared" si="13"/>
        <v>6.646578140960163</v>
      </c>
      <c r="DM5" s="6">
        <f t="shared" si="14"/>
        <v>86.2655771195097</v>
      </c>
      <c r="DN5" s="6">
        <f t="shared" si="15"/>
        <v>34.7364657814096</v>
      </c>
      <c r="DO5" s="6">
        <f t="shared" si="16"/>
        <v>121.0020429009193</v>
      </c>
      <c r="DP5" s="6">
        <f t="shared" si="17"/>
        <v>92.02247191011236</v>
      </c>
      <c r="DQ5" s="6">
        <f t="shared" si="18"/>
        <v>4.138917262512768</v>
      </c>
      <c r="DR5" s="6">
        <f t="shared" si="19"/>
        <v>4.559754851889683</v>
      </c>
    </row>
    <row r="6" spans="1:122" ht="12.75">
      <c r="A6" s="36" t="s">
        <v>99</v>
      </c>
      <c r="B6" s="2" t="s">
        <v>100</v>
      </c>
      <c r="C6" s="3">
        <v>765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3">
        <v>6668</v>
      </c>
      <c r="P6" s="3">
        <v>15604</v>
      </c>
      <c r="Q6" s="5">
        <v>0</v>
      </c>
      <c r="R6" s="3">
        <v>3565</v>
      </c>
      <c r="S6" s="5">
        <v>0</v>
      </c>
      <c r="T6" s="3">
        <v>23177</v>
      </c>
      <c r="U6" s="4">
        <v>0</v>
      </c>
      <c r="V6" s="4">
        <v>0</v>
      </c>
      <c r="W6" s="4">
        <v>0</v>
      </c>
      <c r="X6" s="3">
        <v>362</v>
      </c>
      <c r="Y6" s="4">
        <v>0</v>
      </c>
      <c r="Z6" s="4">
        <v>0</v>
      </c>
      <c r="AA6" s="4">
        <v>0</v>
      </c>
      <c r="AB6" s="4">
        <v>0</v>
      </c>
      <c r="AC6" s="3">
        <v>15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5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3">
        <v>1369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3">
        <v>20041</v>
      </c>
      <c r="BF6" s="5">
        <v>0</v>
      </c>
      <c r="BG6" s="3">
        <v>19505</v>
      </c>
      <c r="BH6" s="3">
        <v>5638</v>
      </c>
      <c r="BI6" s="4">
        <v>0</v>
      </c>
      <c r="BJ6" s="4">
        <v>0</v>
      </c>
      <c r="BK6" s="4">
        <v>0</v>
      </c>
      <c r="BL6" s="4">
        <v>0</v>
      </c>
      <c r="BM6" s="3">
        <v>13</v>
      </c>
      <c r="BN6" s="3">
        <v>700</v>
      </c>
      <c r="BO6" s="3">
        <v>217</v>
      </c>
      <c r="BP6" s="3">
        <v>20</v>
      </c>
      <c r="BQ6" s="5">
        <v>0</v>
      </c>
      <c r="BR6" s="4">
        <v>0</v>
      </c>
      <c r="BS6" s="4">
        <v>0</v>
      </c>
      <c r="BT6" s="5">
        <v>0</v>
      </c>
      <c r="BU6" s="5">
        <v>0</v>
      </c>
      <c r="BV6" s="3">
        <v>113</v>
      </c>
      <c r="BW6" s="5">
        <v>0</v>
      </c>
      <c r="BX6" s="3">
        <v>966</v>
      </c>
      <c r="BY6" s="3">
        <v>974</v>
      </c>
      <c r="BZ6" s="3">
        <v>9983</v>
      </c>
      <c r="CA6" s="4">
        <v>0</v>
      </c>
      <c r="CB6" s="5">
        <v>0</v>
      </c>
      <c r="CC6" s="3">
        <v>16591</v>
      </c>
      <c r="CD6" s="4">
        <v>0</v>
      </c>
      <c r="CE6" s="3">
        <v>144494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2263</v>
      </c>
      <c r="CM6" s="3">
        <v>0</v>
      </c>
      <c r="CN6" s="3">
        <v>0</v>
      </c>
      <c r="CO6" s="3">
        <v>1383</v>
      </c>
      <c r="CP6" s="3">
        <v>6099</v>
      </c>
      <c r="CQ6" s="3">
        <v>0</v>
      </c>
      <c r="CR6" s="3">
        <v>340</v>
      </c>
      <c r="CS6" s="33">
        <f t="shared" si="20"/>
        <v>126904</v>
      </c>
      <c r="CT6" s="8" t="e">
        <f>#VALUE!</f>
        <v>#VALUE!</v>
      </c>
      <c r="CU6" s="8" t="e">
        <f t="shared" si="21"/>
        <v>#VALUE!</v>
      </c>
      <c r="CV6" s="8">
        <f t="shared" si="0"/>
        <v>144494</v>
      </c>
      <c r="CW6" s="8">
        <f t="shared" si="22"/>
        <v>6439</v>
      </c>
      <c r="CX6" s="8">
        <f t="shared" si="1"/>
        <v>0</v>
      </c>
      <c r="CY6" s="8" t="e">
        <f t="shared" si="2"/>
        <v>#VALUE!</v>
      </c>
      <c r="CZ6" s="21" t="e">
        <f t="shared" si="3"/>
        <v>#VALUE!</v>
      </c>
      <c r="DA6" s="21">
        <v>45.67570194034632</v>
      </c>
      <c r="DB6" s="21">
        <v>45.67570194034632</v>
      </c>
      <c r="DC6" s="8" t="e">
        <f t="shared" si="4"/>
        <v>#VALUE!</v>
      </c>
      <c r="DD6" s="8" t="e">
        <f t="shared" si="5"/>
        <v>#VALUE!</v>
      </c>
      <c r="DE6" s="8" t="e">
        <f t="shared" si="6"/>
        <v>#VALUE!</v>
      </c>
      <c r="DF6" s="8" t="e">
        <f t="shared" si="7"/>
        <v>#VALUE!</v>
      </c>
      <c r="DG6" s="8" t="e">
        <f t="shared" si="8"/>
        <v>#VALUE!</v>
      </c>
      <c r="DH6" s="8">
        <f t="shared" si="9"/>
        <v>34.91372549019608</v>
      </c>
      <c r="DI6" s="8">
        <f t="shared" si="10"/>
        <v>20.39738562091503</v>
      </c>
      <c r="DJ6" s="8">
        <f t="shared" si="11"/>
        <v>30.29673202614379</v>
      </c>
      <c r="DK6" s="8">
        <f t="shared" si="12"/>
        <v>4.660130718954249</v>
      </c>
      <c r="DL6" s="8">
        <f t="shared" si="13"/>
        <v>13.049673202614379</v>
      </c>
      <c r="DM6" s="8">
        <f t="shared" si="14"/>
        <v>25.49673202614379</v>
      </c>
      <c r="DN6" s="8">
        <f t="shared" si="15"/>
        <v>21.687581699346406</v>
      </c>
      <c r="DO6" s="8">
        <f t="shared" si="16"/>
        <v>47.1843137254902</v>
      </c>
      <c r="DP6" s="8">
        <f t="shared" si="17"/>
        <v>188.881045751634</v>
      </c>
      <c r="DQ6" s="8">
        <f t="shared" si="18"/>
        <v>3.4875816993464053</v>
      </c>
      <c r="DR6" s="8">
        <f t="shared" si="19"/>
        <v>9.780392156862746</v>
      </c>
    </row>
    <row r="7" spans="1:122" ht="12.75">
      <c r="A7" s="36" t="s">
        <v>101</v>
      </c>
      <c r="B7" s="2" t="s">
        <v>102</v>
      </c>
      <c r="C7" s="3">
        <v>623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5">
        <v>0</v>
      </c>
      <c r="P7" s="3">
        <v>20141</v>
      </c>
      <c r="Q7" s="5">
        <v>0</v>
      </c>
      <c r="R7" s="5">
        <v>0</v>
      </c>
      <c r="S7" s="5">
        <v>0</v>
      </c>
      <c r="T7" s="3">
        <v>27774</v>
      </c>
      <c r="U7" s="4">
        <v>0</v>
      </c>
      <c r="V7" s="4">
        <v>0</v>
      </c>
      <c r="W7" s="4">
        <v>0</v>
      </c>
      <c r="X7" s="5">
        <v>0</v>
      </c>
      <c r="Y7" s="4">
        <v>0</v>
      </c>
      <c r="Z7" s="4">
        <v>0</v>
      </c>
      <c r="AA7" s="4">
        <v>0</v>
      </c>
      <c r="AB7" s="4">
        <v>0</v>
      </c>
      <c r="AC7" s="5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5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3">
        <v>6546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3">
        <v>32253</v>
      </c>
      <c r="BF7" s="5">
        <v>0</v>
      </c>
      <c r="BG7" s="3">
        <v>45682</v>
      </c>
      <c r="BH7" s="5">
        <v>0</v>
      </c>
      <c r="BI7" s="4">
        <v>0</v>
      </c>
      <c r="BJ7" s="4">
        <v>0</v>
      </c>
      <c r="BK7" s="4">
        <v>0</v>
      </c>
      <c r="BL7" s="4">
        <v>0</v>
      </c>
      <c r="BM7" s="5">
        <v>0</v>
      </c>
      <c r="BN7" s="5">
        <v>0</v>
      </c>
      <c r="BO7" s="3">
        <v>275</v>
      </c>
      <c r="BP7" s="5">
        <v>0</v>
      </c>
      <c r="BQ7" s="5">
        <v>0</v>
      </c>
      <c r="BR7" s="4">
        <v>0</v>
      </c>
      <c r="BS7" s="4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3">
        <v>6240</v>
      </c>
      <c r="CA7" s="4">
        <v>0</v>
      </c>
      <c r="CB7" s="5">
        <v>0</v>
      </c>
      <c r="CC7" s="3">
        <v>8334</v>
      </c>
      <c r="CD7" s="4">
        <v>0</v>
      </c>
      <c r="CE7" s="3">
        <v>318126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2389</v>
      </c>
      <c r="CM7" s="3">
        <v>0</v>
      </c>
      <c r="CN7" s="3">
        <v>0</v>
      </c>
      <c r="CO7" s="3">
        <v>0</v>
      </c>
      <c r="CP7" s="3">
        <v>4051</v>
      </c>
      <c r="CQ7" s="3">
        <v>0</v>
      </c>
      <c r="CR7" s="3">
        <v>0</v>
      </c>
      <c r="CS7" s="33">
        <f t="shared" si="20"/>
        <v>147245</v>
      </c>
      <c r="CT7" s="6" t="e">
        <f>#VALUE!</f>
        <v>#VALUE!</v>
      </c>
      <c r="CU7" s="6" t="e">
        <f t="shared" si="21"/>
        <v>#VALUE!</v>
      </c>
      <c r="CV7" s="6">
        <f t="shared" si="0"/>
        <v>318126</v>
      </c>
      <c r="CW7" s="6">
        <f t="shared" si="22"/>
        <v>4051</v>
      </c>
      <c r="CX7" s="6">
        <f t="shared" si="1"/>
        <v>0</v>
      </c>
      <c r="CY7" s="6" t="e">
        <f t="shared" si="2"/>
        <v>#VALUE!</v>
      </c>
      <c r="CZ7" s="20" t="e">
        <f t="shared" si="3"/>
        <v>#VALUE!</v>
      </c>
      <c r="DA7" s="20">
        <v>31.367298507526275</v>
      </c>
      <c r="DB7" s="20">
        <v>31.367298507526275</v>
      </c>
      <c r="DC7" s="6" t="e">
        <f t="shared" si="4"/>
        <v>#VALUE!</v>
      </c>
      <c r="DD7" s="6" t="e">
        <f t="shared" si="5"/>
        <v>#VALUE!</v>
      </c>
      <c r="DE7" s="6" t="e">
        <f t="shared" si="6"/>
        <v>#VALUE!</v>
      </c>
      <c r="DF7" s="6" t="e">
        <f t="shared" si="7"/>
        <v>#VALUE!</v>
      </c>
      <c r="DG7" s="6" t="e">
        <f t="shared" si="8"/>
        <v>#VALUE!</v>
      </c>
      <c r="DH7" s="6">
        <f t="shared" si="9"/>
        <v>51.77046548956661</v>
      </c>
      <c r="DI7" s="6">
        <f t="shared" si="10"/>
        <v>32.329052969502406</v>
      </c>
      <c r="DJ7" s="6">
        <f t="shared" si="11"/>
        <v>44.58105939004815</v>
      </c>
      <c r="DK7" s="6">
        <f t="shared" si="12"/>
        <v>0</v>
      </c>
      <c r="DL7" s="6">
        <f t="shared" si="13"/>
        <v>10.016051364365971</v>
      </c>
      <c r="DM7" s="6">
        <f t="shared" si="14"/>
        <v>73.32584269662921</v>
      </c>
      <c r="DN7" s="6">
        <f t="shared" si="15"/>
        <v>13.377207062600322</v>
      </c>
      <c r="DO7" s="6">
        <f t="shared" si="16"/>
        <v>86.70304975922953</v>
      </c>
      <c r="DP7" s="6">
        <f t="shared" si="17"/>
        <v>510.63563402889247</v>
      </c>
      <c r="DQ7" s="6">
        <f t="shared" si="18"/>
        <v>0</v>
      </c>
      <c r="DR7" s="6">
        <f t="shared" si="19"/>
        <v>6.502407704654896</v>
      </c>
    </row>
    <row r="8" spans="1:122" ht="12.75">
      <c r="A8" s="36" t="s">
        <v>103</v>
      </c>
      <c r="B8" s="2" t="s">
        <v>104</v>
      </c>
      <c r="C8" s="3">
        <v>8785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3">
        <v>136541</v>
      </c>
      <c r="P8" s="3">
        <v>181451</v>
      </c>
      <c r="Q8" s="3">
        <v>200</v>
      </c>
      <c r="R8" s="3">
        <v>2394</v>
      </c>
      <c r="S8" s="5">
        <v>0</v>
      </c>
      <c r="T8" s="3">
        <v>297330</v>
      </c>
      <c r="U8" s="4">
        <v>0</v>
      </c>
      <c r="V8" s="4">
        <v>0</v>
      </c>
      <c r="W8" s="4">
        <v>0</v>
      </c>
      <c r="X8" s="3">
        <v>2295</v>
      </c>
      <c r="Y8" s="4">
        <v>0</v>
      </c>
      <c r="Z8" s="4">
        <v>0</v>
      </c>
      <c r="AA8" s="4">
        <v>0</v>
      </c>
      <c r="AB8" s="4">
        <v>0</v>
      </c>
      <c r="AC8" s="3">
        <v>94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5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3">
        <v>8226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3">
        <v>256879</v>
      </c>
      <c r="BF8" s="5">
        <v>0</v>
      </c>
      <c r="BG8" s="3">
        <v>323147</v>
      </c>
      <c r="BH8" s="3">
        <v>11460</v>
      </c>
      <c r="BI8" s="4">
        <v>0</v>
      </c>
      <c r="BJ8" s="4">
        <v>0</v>
      </c>
      <c r="BK8" s="4">
        <v>0</v>
      </c>
      <c r="BL8" s="4">
        <v>0</v>
      </c>
      <c r="BM8" s="3">
        <v>158</v>
      </c>
      <c r="BN8" s="3">
        <v>10948</v>
      </c>
      <c r="BO8" s="3">
        <v>2337</v>
      </c>
      <c r="BP8" s="3">
        <v>225</v>
      </c>
      <c r="BQ8" s="5">
        <v>0</v>
      </c>
      <c r="BR8" s="4">
        <v>0</v>
      </c>
      <c r="BS8" s="4">
        <v>0</v>
      </c>
      <c r="BT8" s="5">
        <v>0</v>
      </c>
      <c r="BU8" s="3">
        <v>634</v>
      </c>
      <c r="BV8" s="3">
        <v>729</v>
      </c>
      <c r="BW8" s="5">
        <v>0</v>
      </c>
      <c r="BX8" s="3">
        <v>14395</v>
      </c>
      <c r="BY8" s="3">
        <v>9586</v>
      </c>
      <c r="BZ8" s="3">
        <v>99560</v>
      </c>
      <c r="CA8" s="4">
        <v>0</v>
      </c>
      <c r="CB8" s="3">
        <v>23191</v>
      </c>
      <c r="CC8" s="3">
        <v>164490</v>
      </c>
      <c r="CD8" s="4">
        <v>0</v>
      </c>
      <c r="CE8" s="3">
        <v>2554748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81366</v>
      </c>
      <c r="CM8" s="3">
        <v>0</v>
      </c>
      <c r="CN8" s="3">
        <v>0</v>
      </c>
      <c r="CO8" s="3">
        <v>4120</v>
      </c>
      <c r="CP8" s="3">
        <v>77506</v>
      </c>
      <c r="CQ8" s="3">
        <v>0</v>
      </c>
      <c r="CR8" s="3">
        <v>3830</v>
      </c>
      <c r="CS8" s="33">
        <f t="shared" si="20"/>
        <v>1549756</v>
      </c>
      <c r="CT8" s="8" t="e">
        <f>#VALUE!</f>
        <v>#VALUE!</v>
      </c>
      <c r="CU8" s="8" t="e">
        <f t="shared" si="21"/>
        <v>#VALUE!</v>
      </c>
      <c r="CV8" s="8">
        <f t="shared" si="0"/>
        <v>2554748</v>
      </c>
      <c r="CW8" s="8">
        <f t="shared" si="22"/>
        <v>81336</v>
      </c>
      <c r="CX8" s="8">
        <f t="shared" si="1"/>
        <v>634</v>
      </c>
      <c r="CY8" s="8" t="e">
        <f t="shared" si="2"/>
        <v>#VALUE!</v>
      </c>
      <c r="CZ8" s="21" t="e">
        <f t="shared" si="3"/>
        <v>#VALUE!</v>
      </c>
      <c r="DA8" s="21">
        <v>37.01816851125792</v>
      </c>
      <c r="DB8" s="21">
        <v>37.01816851125792</v>
      </c>
      <c r="DC8" s="8" t="e">
        <f t="shared" si="4"/>
        <v>#VALUE!</v>
      </c>
      <c r="DD8" s="8" t="e">
        <f t="shared" si="5"/>
        <v>#VALUE!</v>
      </c>
      <c r="DE8" s="8" t="e">
        <f t="shared" si="6"/>
        <v>#VALUE!</v>
      </c>
      <c r="DF8" s="8" t="e">
        <f t="shared" si="7"/>
        <v>#VALUE!</v>
      </c>
      <c r="DG8" s="8" t="e">
        <f t="shared" si="8"/>
        <v>#VALUE!</v>
      </c>
      <c r="DH8" s="8">
        <f t="shared" si="9"/>
        <v>44.7831531018782</v>
      </c>
      <c r="DI8" s="8">
        <f t="shared" si="10"/>
        <v>20.65463858850313</v>
      </c>
      <c r="DJ8" s="8">
        <f t="shared" si="11"/>
        <v>33.8451906659078</v>
      </c>
      <c r="DK8" s="8">
        <f t="shared" si="12"/>
        <v>2.912350597609562</v>
      </c>
      <c r="DL8" s="8">
        <f t="shared" si="13"/>
        <v>11.355719977233921</v>
      </c>
      <c r="DM8" s="8">
        <f t="shared" si="14"/>
        <v>36.78394991462721</v>
      </c>
      <c r="DN8" s="8">
        <f t="shared" si="15"/>
        <v>18.723961297666477</v>
      </c>
      <c r="DO8" s="8">
        <f t="shared" si="16"/>
        <v>55.507911212293685</v>
      </c>
      <c r="DP8" s="8">
        <f t="shared" si="17"/>
        <v>290.80796812749</v>
      </c>
      <c r="DQ8" s="8">
        <f t="shared" si="18"/>
        <v>4.004667046101309</v>
      </c>
      <c r="DR8" s="8">
        <f t="shared" si="19"/>
        <v>9.291519635742743</v>
      </c>
    </row>
    <row r="9" spans="1:122" ht="12.75">
      <c r="A9" s="36" t="s">
        <v>105</v>
      </c>
      <c r="B9" s="2" t="s">
        <v>106</v>
      </c>
      <c r="C9" s="3">
        <v>2269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3">
        <v>16599</v>
      </c>
      <c r="P9" s="3">
        <v>32545</v>
      </c>
      <c r="Q9" s="5">
        <v>0</v>
      </c>
      <c r="R9" s="3">
        <v>639</v>
      </c>
      <c r="S9" s="5">
        <v>0</v>
      </c>
      <c r="T9" s="3">
        <v>54591</v>
      </c>
      <c r="U9" s="4">
        <v>0</v>
      </c>
      <c r="V9" s="4">
        <v>0</v>
      </c>
      <c r="W9" s="4">
        <v>0</v>
      </c>
      <c r="X9" s="3">
        <v>612</v>
      </c>
      <c r="Y9" s="4">
        <v>0</v>
      </c>
      <c r="Z9" s="4">
        <v>0</v>
      </c>
      <c r="AA9" s="4">
        <v>0</v>
      </c>
      <c r="AB9" s="4">
        <v>0</v>
      </c>
      <c r="AC9" s="5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5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3">
        <v>2194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3">
        <v>56095</v>
      </c>
      <c r="BF9" s="5">
        <v>0</v>
      </c>
      <c r="BG9" s="3">
        <v>60069</v>
      </c>
      <c r="BH9" s="3">
        <v>4040</v>
      </c>
      <c r="BI9" s="4">
        <v>0</v>
      </c>
      <c r="BJ9" s="4">
        <v>0</v>
      </c>
      <c r="BK9" s="4">
        <v>0</v>
      </c>
      <c r="BL9" s="4">
        <v>0</v>
      </c>
      <c r="BM9" s="3">
        <v>43</v>
      </c>
      <c r="BN9" s="3">
        <v>2920</v>
      </c>
      <c r="BO9" s="3">
        <v>702</v>
      </c>
      <c r="BP9" s="3">
        <v>60</v>
      </c>
      <c r="BQ9" s="5">
        <v>0</v>
      </c>
      <c r="BR9" s="4">
        <v>0</v>
      </c>
      <c r="BS9" s="4">
        <v>0</v>
      </c>
      <c r="BT9" s="5">
        <v>0</v>
      </c>
      <c r="BU9" s="3">
        <v>158</v>
      </c>
      <c r="BV9" s="3">
        <v>198</v>
      </c>
      <c r="BW9" s="5">
        <v>0</v>
      </c>
      <c r="BX9" s="3">
        <v>3840</v>
      </c>
      <c r="BY9" s="3">
        <v>2562</v>
      </c>
      <c r="BZ9" s="3">
        <v>30146</v>
      </c>
      <c r="CA9" s="4">
        <v>0</v>
      </c>
      <c r="CB9" s="3">
        <v>6267</v>
      </c>
      <c r="CC9" s="3">
        <v>49663</v>
      </c>
      <c r="CD9" s="4">
        <v>0</v>
      </c>
      <c r="CE9" s="3">
        <v>663770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3280</v>
      </c>
      <c r="CM9" s="3">
        <v>0</v>
      </c>
      <c r="CN9" s="3">
        <v>0</v>
      </c>
      <c r="CO9" s="3">
        <v>0</v>
      </c>
      <c r="CP9" s="3">
        <v>20995</v>
      </c>
      <c r="CQ9" s="3">
        <v>0</v>
      </c>
      <c r="CR9" s="3">
        <v>2060</v>
      </c>
      <c r="CS9" s="33">
        <f t="shared" si="20"/>
        <v>323785</v>
      </c>
      <c r="CT9" s="8" t="e">
        <f>#VALUE!</f>
        <v>#VALUE!</v>
      </c>
      <c r="CU9" s="8" t="e">
        <f t="shared" si="21"/>
        <v>#VALUE!</v>
      </c>
      <c r="CV9" s="8">
        <f t="shared" si="0"/>
        <v>663770</v>
      </c>
      <c r="CW9" s="8">
        <f t="shared" si="22"/>
        <v>23055</v>
      </c>
      <c r="CX9" s="8">
        <f t="shared" si="1"/>
        <v>158</v>
      </c>
      <c r="CY9" s="8" t="e">
        <f t="shared" si="2"/>
        <v>#VALUE!</v>
      </c>
      <c r="CZ9" s="21" t="e">
        <f t="shared" si="3"/>
        <v>#VALUE!</v>
      </c>
      <c r="DA9" s="21">
        <v>32.03356259794533</v>
      </c>
      <c r="DB9" s="21">
        <v>32.03356259794533</v>
      </c>
      <c r="DC9" s="8" t="e">
        <f t="shared" si="4"/>
        <v>#VALUE!</v>
      </c>
      <c r="DD9" s="8" t="e">
        <f t="shared" si="5"/>
        <v>#VALUE!</v>
      </c>
      <c r="DE9" s="8" t="e">
        <f t="shared" si="6"/>
        <v>#VALUE!</v>
      </c>
      <c r="DF9" s="8" t="e">
        <f t="shared" si="7"/>
        <v>#VALUE!</v>
      </c>
      <c r="DG9" s="8" t="e">
        <f t="shared" si="8"/>
        <v>#VALUE!</v>
      </c>
      <c r="DH9" s="8">
        <f t="shared" si="9"/>
        <v>32.03790215954165</v>
      </c>
      <c r="DI9" s="8">
        <f t="shared" si="10"/>
        <v>14.343323049801675</v>
      </c>
      <c r="DJ9" s="8">
        <f t="shared" si="11"/>
        <v>24.05949757602468</v>
      </c>
      <c r="DK9" s="8">
        <f t="shared" si="12"/>
        <v>3.0436315557514324</v>
      </c>
      <c r="DL9" s="8">
        <f t="shared" si="13"/>
        <v>13.286029087703835</v>
      </c>
      <c r="DM9" s="8">
        <f t="shared" si="14"/>
        <v>26.473776994270604</v>
      </c>
      <c r="DN9" s="8">
        <f t="shared" si="15"/>
        <v>21.88761568973116</v>
      </c>
      <c r="DO9" s="8">
        <f t="shared" si="16"/>
        <v>48.361392684001764</v>
      </c>
      <c r="DP9" s="8">
        <f t="shared" si="17"/>
        <v>292.5385632437197</v>
      </c>
      <c r="DQ9" s="8">
        <f t="shared" si="18"/>
        <v>4.127368884971353</v>
      </c>
      <c r="DR9" s="8">
        <f t="shared" si="19"/>
        <v>9.252974878801234</v>
      </c>
    </row>
    <row r="10" spans="1:122" ht="12.75">
      <c r="A10" s="36" t="s">
        <v>107</v>
      </c>
      <c r="B10" s="2" t="s">
        <v>108</v>
      </c>
      <c r="C10" s="3">
        <v>1682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3">
        <v>3920</v>
      </c>
      <c r="P10" s="3">
        <v>46650</v>
      </c>
      <c r="Q10" s="5">
        <v>0</v>
      </c>
      <c r="R10" s="3">
        <v>1540</v>
      </c>
      <c r="S10" s="5">
        <v>0</v>
      </c>
      <c r="T10" s="3">
        <v>49350</v>
      </c>
      <c r="U10" s="4">
        <v>0</v>
      </c>
      <c r="V10" s="4">
        <v>0</v>
      </c>
      <c r="W10" s="4">
        <v>0</v>
      </c>
      <c r="X10" s="3">
        <v>4760</v>
      </c>
      <c r="Y10" s="4">
        <v>0</v>
      </c>
      <c r="Z10" s="4">
        <v>0</v>
      </c>
      <c r="AA10" s="4">
        <v>0</v>
      </c>
      <c r="AB10" s="4">
        <v>0</v>
      </c>
      <c r="AC10" s="5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5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5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3">
        <v>84080</v>
      </c>
      <c r="BF10" s="5">
        <v>0</v>
      </c>
      <c r="BG10" s="5">
        <v>0</v>
      </c>
      <c r="BH10" s="5">
        <v>0</v>
      </c>
      <c r="BI10" s="4">
        <v>0</v>
      </c>
      <c r="BJ10" s="4">
        <v>0</v>
      </c>
      <c r="BK10" s="4">
        <v>0</v>
      </c>
      <c r="BL10" s="4">
        <v>0</v>
      </c>
      <c r="BM10" s="5">
        <v>0</v>
      </c>
      <c r="BN10" s="3">
        <v>3540</v>
      </c>
      <c r="BO10" s="3">
        <v>616</v>
      </c>
      <c r="BP10" s="3">
        <v>500</v>
      </c>
      <c r="BQ10" s="5">
        <v>0</v>
      </c>
      <c r="BR10" s="4">
        <v>0</v>
      </c>
      <c r="BS10" s="4">
        <v>0</v>
      </c>
      <c r="BT10" s="5">
        <v>0</v>
      </c>
      <c r="BU10" s="5">
        <v>0</v>
      </c>
      <c r="BV10" s="3">
        <v>140</v>
      </c>
      <c r="BW10" s="5">
        <v>0</v>
      </c>
      <c r="BX10" s="3">
        <v>4240</v>
      </c>
      <c r="BY10" s="3">
        <v>1070</v>
      </c>
      <c r="BZ10" s="3">
        <v>25110</v>
      </c>
      <c r="CA10" s="4">
        <v>0</v>
      </c>
      <c r="CB10" s="5">
        <v>0</v>
      </c>
      <c r="CC10" s="3">
        <v>156160</v>
      </c>
      <c r="CD10" s="4">
        <v>0</v>
      </c>
      <c r="CE10" s="3">
        <v>543360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1950</v>
      </c>
      <c r="CM10" s="3">
        <v>0</v>
      </c>
      <c r="CN10" s="3">
        <v>0</v>
      </c>
      <c r="CO10" s="3">
        <v>0</v>
      </c>
      <c r="CP10" s="3">
        <v>18000</v>
      </c>
      <c r="CQ10" s="3">
        <v>0</v>
      </c>
      <c r="CR10" s="3">
        <v>0</v>
      </c>
      <c r="CS10" s="33">
        <f t="shared" si="20"/>
        <v>381676</v>
      </c>
      <c r="CT10" s="6" t="e">
        <f>#VALUE!</f>
        <v>#VALUE!</v>
      </c>
      <c r="CU10" s="6" t="e">
        <f t="shared" si="21"/>
        <v>#VALUE!</v>
      </c>
      <c r="CV10" s="6">
        <f t="shared" si="0"/>
        <v>543360</v>
      </c>
      <c r="CW10" s="6">
        <f t="shared" si="22"/>
        <v>18000</v>
      </c>
      <c r="CX10" s="6">
        <f t="shared" si="1"/>
        <v>0</v>
      </c>
      <c r="CY10" s="6" t="e">
        <f t="shared" si="2"/>
        <v>#VALUE!</v>
      </c>
      <c r="CZ10" s="20" t="e">
        <f t="shared" si="3"/>
        <v>#VALUE!</v>
      </c>
      <c r="DA10" s="20">
        <v>40.473110252418785</v>
      </c>
      <c r="DB10" s="20">
        <v>40.473110252418785</v>
      </c>
      <c r="DC10" s="6" t="e">
        <f t="shared" si="4"/>
        <v>#VALUE!</v>
      </c>
      <c r="DD10" s="6" t="e">
        <f t="shared" si="5"/>
        <v>#VALUE!</v>
      </c>
      <c r="DE10" s="6" t="e">
        <f t="shared" si="6"/>
        <v>#VALUE!</v>
      </c>
      <c r="DF10" s="6" t="e">
        <f t="shared" si="7"/>
        <v>#VALUE!</v>
      </c>
      <c r="DG10" s="6" t="e">
        <f t="shared" si="8"/>
        <v>#VALUE!</v>
      </c>
      <c r="DH10" s="6">
        <f t="shared" si="9"/>
        <v>52.318668252080855</v>
      </c>
      <c r="DI10" s="6">
        <f t="shared" si="10"/>
        <v>27.734839476813317</v>
      </c>
      <c r="DJ10" s="6">
        <f t="shared" si="11"/>
        <v>29.340071343638524</v>
      </c>
      <c r="DK10" s="6">
        <f t="shared" si="12"/>
        <v>0.915576694411415</v>
      </c>
      <c r="DL10" s="6">
        <f t="shared" si="13"/>
        <v>14.928656361474435</v>
      </c>
      <c r="DM10" s="6">
        <f t="shared" si="14"/>
        <v>0</v>
      </c>
      <c r="DN10" s="6">
        <f t="shared" si="15"/>
        <v>92.84185493460167</v>
      </c>
      <c r="DO10" s="6">
        <f t="shared" si="16"/>
        <v>92.84185493460167</v>
      </c>
      <c r="DP10" s="6">
        <f t="shared" si="17"/>
        <v>323.0439952437574</v>
      </c>
      <c r="DQ10" s="6">
        <f t="shared" si="18"/>
        <v>5.261593341260404</v>
      </c>
      <c r="DR10" s="6">
        <f t="shared" si="19"/>
        <v>10.70154577883472</v>
      </c>
    </row>
    <row r="11" spans="1:122" ht="12.75">
      <c r="A11" s="36" t="s">
        <v>109</v>
      </c>
      <c r="B11" s="2" t="s">
        <v>110</v>
      </c>
      <c r="C11" s="3">
        <v>7993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28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3">
        <v>193487</v>
      </c>
      <c r="P11" s="3">
        <v>230685</v>
      </c>
      <c r="Q11" s="3">
        <v>40</v>
      </c>
      <c r="R11" s="3">
        <v>31963</v>
      </c>
      <c r="S11" s="5">
        <v>0</v>
      </c>
      <c r="T11" s="3">
        <v>226349</v>
      </c>
      <c r="U11" s="4">
        <v>0</v>
      </c>
      <c r="V11" s="4">
        <v>0</v>
      </c>
      <c r="W11" s="4">
        <v>0</v>
      </c>
      <c r="X11" s="3">
        <v>835</v>
      </c>
      <c r="Y11" s="4">
        <v>0</v>
      </c>
      <c r="Z11" s="4">
        <v>0</v>
      </c>
      <c r="AA11" s="4">
        <v>0</v>
      </c>
      <c r="AB11" s="4">
        <v>0</v>
      </c>
      <c r="AC11" s="5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3">
        <v>4398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70</v>
      </c>
      <c r="AV11" s="4">
        <v>0</v>
      </c>
      <c r="AW11" s="4">
        <v>0</v>
      </c>
      <c r="AX11" s="5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3">
        <v>193196</v>
      </c>
      <c r="BF11" s="5">
        <v>0</v>
      </c>
      <c r="BG11" s="3">
        <v>706680</v>
      </c>
      <c r="BH11" s="3">
        <v>8803</v>
      </c>
      <c r="BI11" s="4">
        <v>0</v>
      </c>
      <c r="BJ11" s="4">
        <v>1</v>
      </c>
      <c r="BK11" s="4">
        <v>0</v>
      </c>
      <c r="BL11" s="4">
        <v>5</v>
      </c>
      <c r="BM11" s="3">
        <v>15</v>
      </c>
      <c r="BN11" s="3">
        <v>6591</v>
      </c>
      <c r="BO11" s="3">
        <v>1477</v>
      </c>
      <c r="BP11" s="3">
        <v>176</v>
      </c>
      <c r="BQ11" s="3">
        <v>282</v>
      </c>
      <c r="BR11" s="4">
        <v>0</v>
      </c>
      <c r="BS11" s="4">
        <v>35</v>
      </c>
      <c r="BT11" s="3">
        <v>306</v>
      </c>
      <c r="BU11" s="5">
        <v>0</v>
      </c>
      <c r="BV11" s="3">
        <v>523</v>
      </c>
      <c r="BW11" s="3">
        <v>438</v>
      </c>
      <c r="BX11" s="3">
        <v>11495</v>
      </c>
      <c r="BY11" s="3">
        <v>13002</v>
      </c>
      <c r="BZ11" s="3">
        <v>48350</v>
      </c>
      <c r="CA11" s="4">
        <v>0</v>
      </c>
      <c r="CB11" s="3">
        <v>10750</v>
      </c>
      <c r="CC11" s="3">
        <v>699732</v>
      </c>
      <c r="CD11" s="4">
        <v>0</v>
      </c>
      <c r="CE11" s="3">
        <v>706820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39720</v>
      </c>
      <c r="CL11" s="3">
        <v>142460</v>
      </c>
      <c r="CM11" s="3">
        <v>0</v>
      </c>
      <c r="CN11" s="3">
        <v>0</v>
      </c>
      <c r="CO11" s="3">
        <v>0</v>
      </c>
      <c r="CP11" s="3">
        <v>45696</v>
      </c>
      <c r="CQ11" s="3">
        <v>0</v>
      </c>
      <c r="CR11" s="3">
        <v>860</v>
      </c>
      <c r="CS11" s="33">
        <f t="shared" si="20"/>
        <v>2389013</v>
      </c>
      <c r="CT11" s="8" t="e">
        <f>#VALUE!</f>
        <v>#VALUE!</v>
      </c>
      <c r="CU11" s="8" t="e">
        <f t="shared" si="21"/>
        <v>#VALUE!</v>
      </c>
      <c r="CV11" s="8">
        <f t="shared" si="0"/>
        <v>706820</v>
      </c>
      <c r="CW11" s="8">
        <f>SUM(CD11,CK11,CP11,CR11)</f>
        <v>86276</v>
      </c>
      <c r="CX11" s="8">
        <f t="shared" si="1"/>
        <v>629</v>
      </c>
      <c r="CY11" s="8" t="e">
        <f t="shared" si="2"/>
        <v>#VALUE!</v>
      </c>
      <c r="CZ11" s="21" t="e">
        <f t="shared" si="3"/>
        <v>#VALUE!</v>
      </c>
      <c r="DA11" s="21">
        <v>75.0615664877222</v>
      </c>
      <c r="DB11" s="21">
        <v>75.0615664877222</v>
      </c>
      <c r="DC11" s="8" t="e">
        <f t="shared" si="4"/>
        <v>#VALUE!</v>
      </c>
      <c r="DD11" s="8" t="e">
        <f t="shared" si="5"/>
        <v>#VALUE!</v>
      </c>
      <c r="DE11" s="8" t="e">
        <f t="shared" si="6"/>
        <v>#VALUE!</v>
      </c>
      <c r="DF11" s="8" t="e">
        <f t="shared" si="7"/>
        <v>#VALUE!</v>
      </c>
      <c r="DG11" s="8" t="e">
        <f t="shared" si="8"/>
        <v>#VALUE!</v>
      </c>
      <c r="DH11" s="8">
        <f t="shared" si="9"/>
        <v>48.377705492305765</v>
      </c>
      <c r="DI11" s="8">
        <f t="shared" si="10"/>
        <v>28.860878268484925</v>
      </c>
      <c r="DJ11" s="8">
        <f t="shared" si="11"/>
        <v>28.31840360315276</v>
      </c>
      <c r="DK11" s="8">
        <f t="shared" si="12"/>
        <v>5.343800825722507</v>
      </c>
      <c r="DL11" s="8">
        <f t="shared" si="13"/>
        <v>6.054047291379957</v>
      </c>
      <c r="DM11" s="8">
        <f t="shared" si="14"/>
        <v>88.41236081571375</v>
      </c>
      <c r="DN11" s="8">
        <f t="shared" si="15"/>
        <v>87.5431002126861</v>
      </c>
      <c r="DO11" s="8">
        <f t="shared" si="16"/>
        <v>175.95546102839984</v>
      </c>
      <c r="DP11" s="8">
        <f t="shared" si="17"/>
        <v>88.42987614162392</v>
      </c>
      <c r="DQ11" s="8">
        <f t="shared" si="18"/>
        <v>3.8912798698861506</v>
      </c>
      <c r="DR11" s="8">
        <f t="shared" si="19"/>
        <v>5.717002377079945</v>
      </c>
    </row>
    <row r="12" spans="1:122" ht="12.75">
      <c r="A12" s="36" t="s">
        <v>111</v>
      </c>
      <c r="B12" s="2" t="s">
        <v>112</v>
      </c>
      <c r="C12" s="3">
        <v>61192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893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3">
        <v>1512824</v>
      </c>
      <c r="P12" s="3">
        <v>1979896</v>
      </c>
      <c r="Q12" s="3">
        <v>24925</v>
      </c>
      <c r="R12" s="3">
        <v>265312</v>
      </c>
      <c r="S12" s="5">
        <v>0</v>
      </c>
      <c r="T12" s="3">
        <v>2413572</v>
      </c>
      <c r="U12" s="4">
        <v>150</v>
      </c>
      <c r="V12" s="4">
        <v>0</v>
      </c>
      <c r="W12" s="4">
        <v>0</v>
      </c>
      <c r="X12" s="3">
        <v>21055</v>
      </c>
      <c r="Y12" s="4">
        <v>0</v>
      </c>
      <c r="Z12" s="4">
        <v>0</v>
      </c>
      <c r="AA12" s="4">
        <v>0</v>
      </c>
      <c r="AB12" s="4">
        <v>0</v>
      </c>
      <c r="AC12" s="5">
        <v>0</v>
      </c>
      <c r="AD12" s="4">
        <v>0</v>
      </c>
      <c r="AE12" s="4">
        <v>70</v>
      </c>
      <c r="AF12" s="4">
        <v>0</v>
      </c>
      <c r="AG12" s="4">
        <v>340</v>
      </c>
      <c r="AH12" s="4">
        <v>0</v>
      </c>
      <c r="AI12" s="4">
        <v>0</v>
      </c>
      <c r="AJ12" s="4">
        <v>0</v>
      </c>
      <c r="AK12" s="3">
        <v>334164</v>
      </c>
      <c r="AL12" s="4">
        <v>0</v>
      </c>
      <c r="AM12" s="4">
        <v>0</v>
      </c>
      <c r="AN12" s="4">
        <v>0</v>
      </c>
      <c r="AO12" s="4">
        <v>70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71</v>
      </c>
      <c r="AV12" s="4">
        <v>2091</v>
      </c>
      <c r="AW12" s="4">
        <v>3602</v>
      </c>
      <c r="AX12" s="5">
        <v>0</v>
      </c>
      <c r="AY12" s="4">
        <v>16</v>
      </c>
      <c r="AZ12" s="4">
        <v>0</v>
      </c>
      <c r="BA12" s="4">
        <v>0</v>
      </c>
      <c r="BB12" s="4">
        <v>30</v>
      </c>
      <c r="BC12" s="4">
        <v>0</v>
      </c>
      <c r="BD12" s="4">
        <v>0</v>
      </c>
      <c r="BE12" s="3">
        <v>3131465</v>
      </c>
      <c r="BF12" s="5">
        <v>0</v>
      </c>
      <c r="BG12" s="3">
        <v>6142340</v>
      </c>
      <c r="BH12" s="3">
        <v>194120</v>
      </c>
      <c r="BI12" s="4">
        <v>266</v>
      </c>
      <c r="BJ12" s="4">
        <v>168</v>
      </c>
      <c r="BK12" s="4">
        <v>86</v>
      </c>
      <c r="BL12" s="4">
        <v>679</v>
      </c>
      <c r="BM12" s="3">
        <v>1580</v>
      </c>
      <c r="BN12" s="3">
        <v>109644</v>
      </c>
      <c r="BO12" s="3">
        <v>17948</v>
      </c>
      <c r="BP12" s="3">
        <v>3541</v>
      </c>
      <c r="BQ12" s="3">
        <v>30487</v>
      </c>
      <c r="BR12" s="4">
        <v>0</v>
      </c>
      <c r="BS12" s="4">
        <v>669</v>
      </c>
      <c r="BT12" s="3">
        <v>3504</v>
      </c>
      <c r="BU12" s="5">
        <v>0</v>
      </c>
      <c r="BV12" s="3">
        <v>18385</v>
      </c>
      <c r="BW12" s="3">
        <v>5150</v>
      </c>
      <c r="BX12" s="3">
        <v>106376</v>
      </c>
      <c r="BY12" s="3">
        <v>196620</v>
      </c>
      <c r="BZ12" s="3">
        <v>1062555</v>
      </c>
      <c r="CA12" s="4">
        <v>0</v>
      </c>
      <c r="CB12" s="3">
        <v>209218</v>
      </c>
      <c r="CC12" s="3">
        <v>6795808</v>
      </c>
      <c r="CD12" s="4">
        <v>0</v>
      </c>
      <c r="CE12" s="3">
        <v>7551984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241040</v>
      </c>
      <c r="CL12" s="3">
        <v>2125394</v>
      </c>
      <c r="CM12" s="3">
        <v>0</v>
      </c>
      <c r="CN12" s="3">
        <v>0</v>
      </c>
      <c r="CO12" s="3">
        <v>0</v>
      </c>
      <c r="CP12" s="3">
        <v>739440</v>
      </c>
      <c r="CQ12" s="3">
        <v>6736490</v>
      </c>
      <c r="CR12" s="3">
        <v>21500</v>
      </c>
      <c r="CS12" s="33">
        <f t="shared" si="20"/>
        <v>24547541</v>
      </c>
      <c r="CT12" s="8" t="e">
        <f>#VALUE!</f>
        <v>#VALUE!</v>
      </c>
      <c r="CU12" s="8" t="e">
        <f t="shared" si="21"/>
        <v>#VALUE!</v>
      </c>
      <c r="CV12" s="8">
        <f t="shared" si="0"/>
        <v>7551984</v>
      </c>
      <c r="CW12" s="8">
        <f t="shared" si="22"/>
        <v>1001980</v>
      </c>
      <c r="CX12" s="8">
        <f t="shared" si="1"/>
        <v>35859</v>
      </c>
      <c r="CY12" s="8" t="e">
        <f t="shared" si="2"/>
        <v>#VALUE!</v>
      </c>
      <c r="CZ12" s="21" t="e">
        <f t="shared" si="3"/>
        <v>#VALUE!</v>
      </c>
      <c r="DA12" s="21">
        <v>74.07813427766916</v>
      </c>
      <c r="DB12" s="21">
        <v>74.07813427766916</v>
      </c>
      <c r="DC12" s="8" t="e">
        <f t="shared" si="4"/>
        <v>#VALUE!</v>
      </c>
      <c r="DD12" s="8" t="e">
        <f t="shared" si="5"/>
        <v>#VALUE!</v>
      </c>
      <c r="DE12" s="8" t="e">
        <f t="shared" si="6"/>
        <v>#VALUE!</v>
      </c>
      <c r="DF12" s="8" t="e">
        <f t="shared" si="7"/>
        <v>#VALUE!</v>
      </c>
      <c r="DG12" s="8" t="e">
        <f t="shared" si="8"/>
        <v>#VALUE!</v>
      </c>
      <c r="DH12" s="8">
        <f t="shared" si="9"/>
        <v>75.89699633939077</v>
      </c>
      <c r="DI12" s="8">
        <f t="shared" si="10"/>
        <v>32.35547130343836</v>
      </c>
      <c r="DJ12" s="8">
        <f t="shared" si="11"/>
        <v>39.442606876715914</v>
      </c>
      <c r="DK12" s="8">
        <f t="shared" si="12"/>
        <v>7.754771865603347</v>
      </c>
      <c r="DL12" s="8">
        <f t="shared" si="13"/>
        <v>17.77160413125899</v>
      </c>
      <c r="DM12" s="8">
        <f t="shared" si="14"/>
        <v>100.37815400705975</v>
      </c>
      <c r="DN12" s="8">
        <f t="shared" si="15"/>
        <v>111.05713165119623</v>
      </c>
      <c r="DO12" s="8">
        <f t="shared" si="16"/>
        <v>211.435285658256</v>
      </c>
      <c r="DP12" s="8">
        <f t="shared" si="17"/>
        <v>123.4145639952935</v>
      </c>
      <c r="DQ12" s="8">
        <f t="shared" si="18"/>
        <v>6.769185514446333</v>
      </c>
      <c r="DR12" s="8">
        <f t="shared" si="19"/>
        <v>12.083932540201333</v>
      </c>
    </row>
    <row r="13" spans="1:122" ht="12.75">
      <c r="A13" s="36" t="s">
        <v>113</v>
      </c>
      <c r="B13" s="2" t="s">
        <v>114</v>
      </c>
      <c r="C13" s="3">
        <v>8680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3">
        <v>394070</v>
      </c>
      <c r="P13" s="3">
        <v>249859</v>
      </c>
      <c r="Q13" s="3">
        <v>70945</v>
      </c>
      <c r="R13" s="3">
        <v>5740</v>
      </c>
      <c r="S13" s="3">
        <v>8840</v>
      </c>
      <c r="T13" s="3">
        <v>247186</v>
      </c>
      <c r="U13" s="4">
        <v>0</v>
      </c>
      <c r="V13" s="4">
        <v>0</v>
      </c>
      <c r="W13" s="4">
        <v>0</v>
      </c>
      <c r="X13" s="3">
        <v>10080</v>
      </c>
      <c r="Y13" s="4">
        <v>0</v>
      </c>
      <c r="Z13" s="4">
        <v>0</v>
      </c>
      <c r="AA13" s="4">
        <v>0</v>
      </c>
      <c r="AB13" s="4">
        <v>0</v>
      </c>
      <c r="AC13" s="3">
        <v>449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5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3">
        <v>24424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3">
        <v>355898</v>
      </c>
      <c r="BF13" s="5">
        <v>0</v>
      </c>
      <c r="BG13" s="3">
        <v>239039</v>
      </c>
      <c r="BH13" s="3">
        <v>25600</v>
      </c>
      <c r="BI13" s="4">
        <v>0</v>
      </c>
      <c r="BJ13" s="4">
        <v>0</v>
      </c>
      <c r="BK13" s="4">
        <v>0</v>
      </c>
      <c r="BL13" s="4">
        <v>0</v>
      </c>
      <c r="BM13" s="3">
        <v>180</v>
      </c>
      <c r="BN13" s="3">
        <v>17650</v>
      </c>
      <c r="BO13" s="3">
        <v>3720</v>
      </c>
      <c r="BP13" s="3">
        <v>500</v>
      </c>
      <c r="BQ13" s="5">
        <v>0</v>
      </c>
      <c r="BR13" s="4">
        <v>0</v>
      </c>
      <c r="BS13" s="4">
        <v>0</v>
      </c>
      <c r="BT13" s="5">
        <v>0</v>
      </c>
      <c r="BU13" s="3">
        <v>626</v>
      </c>
      <c r="BV13" s="3">
        <v>1170</v>
      </c>
      <c r="BW13" s="5">
        <v>0</v>
      </c>
      <c r="BX13" s="3">
        <v>22350</v>
      </c>
      <c r="BY13" s="3">
        <v>9780</v>
      </c>
      <c r="BZ13" s="3">
        <v>125750</v>
      </c>
      <c r="CA13" s="4">
        <v>0</v>
      </c>
      <c r="CB13" s="3">
        <v>41040</v>
      </c>
      <c r="CC13" s="3">
        <v>180140</v>
      </c>
      <c r="CD13" s="4">
        <v>0</v>
      </c>
      <c r="CE13" s="3">
        <v>2238464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295890</v>
      </c>
      <c r="CM13" s="3">
        <v>0</v>
      </c>
      <c r="CN13" s="3">
        <v>0</v>
      </c>
      <c r="CO13" s="3">
        <v>0</v>
      </c>
      <c r="CP13" s="3">
        <v>135370</v>
      </c>
      <c r="CQ13" s="3">
        <v>0</v>
      </c>
      <c r="CR13" s="3">
        <v>1530</v>
      </c>
      <c r="CS13" s="33">
        <f t="shared" si="20"/>
        <v>2034410</v>
      </c>
      <c r="CT13" s="8" t="e">
        <f>#VALUE!</f>
        <v>#VALUE!</v>
      </c>
      <c r="CU13" s="8" t="e">
        <f t="shared" si="21"/>
        <v>#VALUE!</v>
      </c>
      <c r="CV13" s="8">
        <f t="shared" si="0"/>
        <v>2238464</v>
      </c>
      <c r="CW13" s="8">
        <f t="shared" si="22"/>
        <v>136900</v>
      </c>
      <c r="CX13" s="8">
        <f t="shared" si="1"/>
        <v>626</v>
      </c>
      <c r="CY13" s="8" t="e">
        <f t="shared" si="2"/>
        <v>#VALUE!</v>
      </c>
      <c r="CZ13" s="21" t="e">
        <f t="shared" si="3"/>
        <v>#VALUE!</v>
      </c>
      <c r="DA13" s="21">
        <v>46.127562125884275</v>
      </c>
      <c r="DB13" s="21">
        <v>46.127562125884275</v>
      </c>
      <c r="DC13" s="8" t="e">
        <f t="shared" si="4"/>
        <v>#VALUE!</v>
      </c>
      <c r="DD13" s="8" t="e">
        <f t="shared" si="5"/>
        <v>#VALUE!</v>
      </c>
      <c r="DE13" s="8" t="e">
        <f t="shared" si="6"/>
        <v>#VALUE!</v>
      </c>
      <c r="DF13" s="8" t="e">
        <f t="shared" si="7"/>
        <v>#VALUE!</v>
      </c>
      <c r="DG13" s="8" t="e">
        <f t="shared" si="8"/>
        <v>#VALUE!</v>
      </c>
      <c r="DH13" s="8">
        <f t="shared" si="9"/>
        <v>86.40184331797235</v>
      </c>
      <c r="DI13" s="8">
        <f t="shared" si="10"/>
        <v>28.785599078341015</v>
      </c>
      <c r="DJ13" s="8">
        <f t="shared" si="11"/>
        <v>28.477649769585252</v>
      </c>
      <c r="DK13" s="8">
        <f t="shared" si="12"/>
        <v>5.389400921658986</v>
      </c>
      <c r="DL13" s="8">
        <f t="shared" si="13"/>
        <v>22.660714285714285</v>
      </c>
      <c r="DM13" s="8">
        <f t="shared" si="14"/>
        <v>27.53905529953917</v>
      </c>
      <c r="DN13" s="8">
        <f t="shared" si="15"/>
        <v>20.753456221198157</v>
      </c>
      <c r="DO13" s="8">
        <f t="shared" si="16"/>
        <v>48.29251152073733</v>
      </c>
      <c r="DP13" s="8">
        <f t="shared" si="17"/>
        <v>257.8875576036866</v>
      </c>
      <c r="DQ13" s="8">
        <f t="shared" si="18"/>
        <v>5.807488479262672</v>
      </c>
      <c r="DR13" s="8">
        <f t="shared" si="19"/>
        <v>15.595622119815669</v>
      </c>
    </row>
    <row r="14" spans="1:122" ht="12.75">
      <c r="A14" s="36" t="s">
        <v>115</v>
      </c>
      <c r="B14" s="2" t="s">
        <v>116</v>
      </c>
      <c r="C14" s="3">
        <v>9674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119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3">
        <v>312702</v>
      </c>
      <c r="P14" s="3">
        <v>334603</v>
      </c>
      <c r="Q14" s="5">
        <v>0</v>
      </c>
      <c r="R14" s="3">
        <v>40260</v>
      </c>
      <c r="S14" s="5">
        <v>0</v>
      </c>
      <c r="T14" s="3">
        <v>308058</v>
      </c>
      <c r="U14" s="4">
        <v>0</v>
      </c>
      <c r="V14" s="4">
        <v>0</v>
      </c>
      <c r="W14" s="4">
        <v>0</v>
      </c>
      <c r="X14" s="3">
        <v>2351</v>
      </c>
      <c r="Y14" s="4">
        <v>0</v>
      </c>
      <c r="Z14" s="4">
        <v>0</v>
      </c>
      <c r="AA14" s="4">
        <v>0</v>
      </c>
      <c r="AB14" s="4">
        <v>0</v>
      </c>
      <c r="AC14" s="5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1900</v>
      </c>
      <c r="AJ14" s="4">
        <v>0</v>
      </c>
      <c r="AK14" s="3">
        <v>3057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220</v>
      </c>
      <c r="AU14" s="4">
        <v>164</v>
      </c>
      <c r="AV14" s="4">
        <v>522</v>
      </c>
      <c r="AW14" s="4">
        <v>66</v>
      </c>
      <c r="AX14" s="5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3">
        <v>321420</v>
      </c>
      <c r="BF14" s="5">
        <v>0</v>
      </c>
      <c r="BG14" s="3">
        <v>832120</v>
      </c>
      <c r="BH14" s="3">
        <v>30935</v>
      </c>
      <c r="BI14" s="4">
        <v>0</v>
      </c>
      <c r="BJ14" s="4">
        <v>0</v>
      </c>
      <c r="BK14" s="4">
        <v>0</v>
      </c>
      <c r="BL14" s="4">
        <v>0</v>
      </c>
      <c r="BM14" s="3">
        <v>132</v>
      </c>
      <c r="BN14" s="3">
        <v>9445</v>
      </c>
      <c r="BO14" s="3">
        <v>1906</v>
      </c>
      <c r="BP14" s="3">
        <v>137</v>
      </c>
      <c r="BQ14" s="3">
        <v>1631</v>
      </c>
      <c r="BR14" s="4">
        <v>0</v>
      </c>
      <c r="BS14" s="4">
        <v>42</v>
      </c>
      <c r="BT14" s="3">
        <v>539</v>
      </c>
      <c r="BU14" s="5">
        <v>0</v>
      </c>
      <c r="BV14" s="3">
        <v>1022</v>
      </c>
      <c r="BW14" s="3">
        <v>761</v>
      </c>
      <c r="BX14" s="3">
        <v>18761</v>
      </c>
      <c r="BY14" s="3">
        <v>12974</v>
      </c>
      <c r="BZ14" s="3">
        <v>124780</v>
      </c>
      <c r="CA14" s="4">
        <v>0</v>
      </c>
      <c r="CB14" s="3">
        <v>11715</v>
      </c>
      <c r="CC14" s="3">
        <v>544009</v>
      </c>
      <c r="CD14" s="4">
        <v>0</v>
      </c>
      <c r="CE14" s="3">
        <v>1224370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79840</v>
      </c>
      <c r="CL14" s="3">
        <v>244940</v>
      </c>
      <c r="CM14" s="3">
        <v>0</v>
      </c>
      <c r="CN14" s="3">
        <v>0</v>
      </c>
      <c r="CO14" s="3">
        <v>0</v>
      </c>
      <c r="CP14" s="3">
        <v>66950</v>
      </c>
      <c r="CQ14" s="3">
        <v>0</v>
      </c>
      <c r="CR14" s="3">
        <v>0</v>
      </c>
      <c r="CS14" s="33">
        <f t="shared" si="20"/>
        <v>2911267</v>
      </c>
      <c r="CT14" s="6" t="e">
        <f>#VALUE!</f>
        <v>#VALUE!</v>
      </c>
      <c r="CU14" s="6" t="e">
        <f t="shared" si="21"/>
        <v>#VALUE!</v>
      </c>
      <c r="CV14" s="6">
        <f t="shared" si="0"/>
        <v>1224370</v>
      </c>
      <c r="CW14" s="6">
        <f t="shared" si="22"/>
        <v>146790</v>
      </c>
      <c r="CX14" s="6">
        <f t="shared" si="1"/>
        <v>2212</v>
      </c>
      <c r="CY14" s="6" t="e">
        <f t="shared" si="2"/>
        <v>#VALUE!</v>
      </c>
      <c r="CZ14" s="20" t="e">
        <f t="shared" si="3"/>
        <v>#VALUE!</v>
      </c>
      <c r="DA14" s="20">
        <v>67.94661113806787</v>
      </c>
      <c r="DB14" s="20">
        <v>67.94661113806787</v>
      </c>
      <c r="DC14" s="6" t="e">
        <f t="shared" si="4"/>
        <v>#VALUE!</v>
      </c>
      <c r="DD14" s="6" t="e">
        <f t="shared" si="5"/>
        <v>#VALUE!</v>
      </c>
      <c r="DE14" s="6" t="e">
        <f t="shared" si="6"/>
        <v>#VALUE!</v>
      </c>
      <c r="DF14" s="6" t="e">
        <f t="shared" si="7"/>
        <v>#VALUE!</v>
      </c>
      <c r="DG14" s="6" t="e">
        <f t="shared" si="8"/>
        <v>#VALUE!</v>
      </c>
      <c r="DH14" s="6">
        <f t="shared" si="9"/>
        <v>65.54910068224106</v>
      </c>
      <c r="DI14" s="6">
        <f t="shared" si="10"/>
        <v>34.587864378747156</v>
      </c>
      <c r="DJ14" s="6">
        <f t="shared" si="11"/>
        <v>31.84391151540211</v>
      </c>
      <c r="DK14" s="6">
        <f t="shared" si="12"/>
        <v>5.372648335745296</v>
      </c>
      <c r="DL14" s="6">
        <f t="shared" si="13"/>
        <v>12.898490800082696</v>
      </c>
      <c r="DM14" s="6">
        <f t="shared" si="14"/>
        <v>86.01612569774653</v>
      </c>
      <c r="DN14" s="6">
        <f t="shared" si="15"/>
        <v>56.23413272689684</v>
      </c>
      <c r="DO14" s="6">
        <f t="shared" si="16"/>
        <v>142.25025842464336</v>
      </c>
      <c r="DP14" s="6">
        <f t="shared" si="17"/>
        <v>126.5629522431259</v>
      </c>
      <c r="DQ14" s="6">
        <f t="shared" si="18"/>
        <v>4.270415546826546</v>
      </c>
      <c r="DR14" s="6">
        <f t="shared" si="19"/>
        <v>6.92061194955551</v>
      </c>
    </row>
    <row r="15" spans="1:122" ht="12.75">
      <c r="A15" s="36" t="s">
        <v>117</v>
      </c>
      <c r="B15" s="2" t="s">
        <v>118</v>
      </c>
      <c r="C15" s="3">
        <v>977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5">
        <v>0</v>
      </c>
      <c r="P15" s="3">
        <v>20340</v>
      </c>
      <c r="Q15" s="5">
        <v>0</v>
      </c>
      <c r="R15" s="5">
        <v>0</v>
      </c>
      <c r="S15" s="5">
        <v>0</v>
      </c>
      <c r="T15" s="3">
        <v>32150</v>
      </c>
      <c r="U15" s="4">
        <v>0</v>
      </c>
      <c r="V15" s="4">
        <v>0</v>
      </c>
      <c r="W15" s="4">
        <v>0</v>
      </c>
      <c r="X15" s="3">
        <v>1900</v>
      </c>
      <c r="Y15" s="4">
        <v>0</v>
      </c>
      <c r="Z15" s="4">
        <v>0</v>
      </c>
      <c r="AA15" s="4">
        <v>0</v>
      </c>
      <c r="AB15" s="4">
        <v>0</v>
      </c>
      <c r="AC15" s="5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5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5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3">
        <v>29980</v>
      </c>
      <c r="BF15" s="5">
        <v>0</v>
      </c>
      <c r="BG15" s="3">
        <v>41552</v>
      </c>
      <c r="BH15" s="3">
        <v>4405</v>
      </c>
      <c r="BI15" s="4">
        <v>0</v>
      </c>
      <c r="BJ15" s="4">
        <v>0</v>
      </c>
      <c r="BK15" s="4">
        <v>0</v>
      </c>
      <c r="BL15" s="4">
        <v>0</v>
      </c>
      <c r="BM15" s="5">
        <v>0</v>
      </c>
      <c r="BN15" s="3">
        <v>1600</v>
      </c>
      <c r="BO15" s="3">
        <v>435</v>
      </c>
      <c r="BP15" s="5">
        <v>0</v>
      </c>
      <c r="BQ15" s="5">
        <v>0</v>
      </c>
      <c r="BR15" s="4">
        <v>0</v>
      </c>
      <c r="BS15" s="4">
        <v>0</v>
      </c>
      <c r="BT15" s="5">
        <v>0</v>
      </c>
      <c r="BU15" s="5">
        <v>0</v>
      </c>
      <c r="BV15" s="5">
        <v>0</v>
      </c>
      <c r="BW15" s="5">
        <v>0</v>
      </c>
      <c r="BX15" s="3">
        <v>3220</v>
      </c>
      <c r="BY15" s="3">
        <v>750</v>
      </c>
      <c r="BZ15" s="3">
        <v>19300</v>
      </c>
      <c r="CA15" s="4">
        <v>0</v>
      </c>
      <c r="CB15" s="3">
        <v>7650</v>
      </c>
      <c r="CC15" s="3">
        <v>26760</v>
      </c>
      <c r="CD15" s="4">
        <v>0</v>
      </c>
      <c r="CE15" s="3">
        <v>241343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400</v>
      </c>
      <c r="CM15" s="3">
        <v>0</v>
      </c>
      <c r="CN15" s="3">
        <v>0</v>
      </c>
      <c r="CO15" s="3">
        <v>0</v>
      </c>
      <c r="CP15" s="3">
        <v>8340</v>
      </c>
      <c r="CQ15" s="3">
        <v>0</v>
      </c>
      <c r="CR15" s="3">
        <v>1330</v>
      </c>
      <c r="CS15" s="33">
        <f t="shared" si="20"/>
        <v>190042</v>
      </c>
      <c r="CT15" s="8" t="e">
        <f>#VALUE!</f>
        <v>#VALUE!</v>
      </c>
      <c r="CU15" s="8" t="e">
        <f t="shared" si="21"/>
        <v>#VALUE!</v>
      </c>
      <c r="CV15" s="8">
        <f t="shared" si="0"/>
        <v>241343</v>
      </c>
      <c r="CW15" s="8">
        <f t="shared" si="22"/>
        <v>9670</v>
      </c>
      <c r="CX15" s="8">
        <f t="shared" si="1"/>
        <v>0</v>
      </c>
      <c r="CY15" s="8" t="e">
        <f t="shared" si="2"/>
        <v>#VALUE!</v>
      </c>
      <c r="CZ15" s="21" t="e">
        <f t="shared" si="3"/>
        <v>#VALUE!</v>
      </c>
      <c r="DA15" s="21">
        <v>43.088050243166954</v>
      </c>
      <c r="DB15" s="21">
        <v>43.088050243166954</v>
      </c>
      <c r="DC15" s="8" t="e">
        <f t="shared" si="4"/>
        <v>#VALUE!</v>
      </c>
      <c r="DD15" s="8" t="e">
        <f t="shared" si="5"/>
        <v>#VALUE!</v>
      </c>
      <c r="DE15" s="8" t="e">
        <f t="shared" si="6"/>
        <v>#VALUE!</v>
      </c>
      <c r="DF15" s="8" t="e">
        <f t="shared" si="7"/>
        <v>#VALUE!</v>
      </c>
      <c r="DG15" s="8" t="e">
        <f t="shared" si="8"/>
        <v>#VALUE!</v>
      </c>
      <c r="DH15" s="8">
        <f t="shared" si="9"/>
        <v>30.68577277379734</v>
      </c>
      <c r="DI15" s="8">
        <f t="shared" si="10"/>
        <v>20.81883316274309</v>
      </c>
      <c r="DJ15" s="8">
        <f t="shared" si="11"/>
        <v>32.90685772773797</v>
      </c>
      <c r="DK15" s="8">
        <f t="shared" si="12"/>
        <v>7.830092118730809</v>
      </c>
      <c r="DL15" s="8">
        <f t="shared" si="13"/>
        <v>19.754350051177074</v>
      </c>
      <c r="DM15" s="8">
        <f t="shared" si="14"/>
        <v>42.530194472876154</v>
      </c>
      <c r="DN15" s="8">
        <f t="shared" si="15"/>
        <v>27.389969293756398</v>
      </c>
      <c r="DO15" s="8">
        <f t="shared" si="16"/>
        <v>69.92016376663256</v>
      </c>
      <c r="DP15" s="8">
        <f t="shared" si="17"/>
        <v>247.0245649948823</v>
      </c>
      <c r="DQ15" s="8">
        <f t="shared" si="18"/>
        <v>5.701125895598771</v>
      </c>
      <c r="DR15" s="8">
        <f t="shared" si="19"/>
        <v>8.536335721596725</v>
      </c>
    </row>
    <row r="16" spans="1:122" ht="12.75">
      <c r="A16" s="36" t="s">
        <v>119</v>
      </c>
      <c r="B16" s="2" t="s">
        <v>120</v>
      </c>
      <c r="C16" s="3">
        <v>295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3">
        <v>15996</v>
      </c>
      <c r="P16" s="3">
        <v>10221</v>
      </c>
      <c r="Q16" s="5">
        <v>0</v>
      </c>
      <c r="R16" s="3">
        <v>2960</v>
      </c>
      <c r="S16" s="5">
        <v>0</v>
      </c>
      <c r="T16" s="3">
        <v>15925</v>
      </c>
      <c r="U16" s="4">
        <v>0</v>
      </c>
      <c r="V16" s="4">
        <v>0</v>
      </c>
      <c r="W16" s="4">
        <v>0</v>
      </c>
      <c r="X16" s="3">
        <v>137</v>
      </c>
      <c r="Y16" s="4">
        <v>0</v>
      </c>
      <c r="Z16" s="4">
        <v>0</v>
      </c>
      <c r="AA16" s="4">
        <v>0</v>
      </c>
      <c r="AB16" s="4">
        <v>0</v>
      </c>
      <c r="AC16" s="5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5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3">
        <v>513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3">
        <v>25499</v>
      </c>
      <c r="BF16" s="5">
        <v>0</v>
      </c>
      <c r="BG16" s="3">
        <v>9711</v>
      </c>
      <c r="BH16" s="3">
        <v>47</v>
      </c>
      <c r="BI16" s="4">
        <v>0</v>
      </c>
      <c r="BJ16" s="4">
        <v>0</v>
      </c>
      <c r="BK16" s="4">
        <v>0</v>
      </c>
      <c r="BL16" s="4">
        <v>0</v>
      </c>
      <c r="BM16" s="3">
        <v>5</v>
      </c>
      <c r="BN16" s="3">
        <v>263</v>
      </c>
      <c r="BO16" s="3">
        <v>131</v>
      </c>
      <c r="BP16" s="3">
        <v>8</v>
      </c>
      <c r="BQ16" s="5">
        <v>0</v>
      </c>
      <c r="BR16" s="4">
        <v>0</v>
      </c>
      <c r="BS16" s="4">
        <v>0</v>
      </c>
      <c r="BT16" s="5">
        <v>0</v>
      </c>
      <c r="BU16" s="5">
        <v>0</v>
      </c>
      <c r="BV16" s="3">
        <v>41</v>
      </c>
      <c r="BW16" s="5">
        <v>0</v>
      </c>
      <c r="BX16" s="3">
        <v>364</v>
      </c>
      <c r="BY16" s="3">
        <v>369</v>
      </c>
      <c r="BZ16" s="3">
        <v>8912</v>
      </c>
      <c r="CA16" s="4">
        <v>0</v>
      </c>
      <c r="CB16" s="5">
        <v>0</v>
      </c>
      <c r="CC16" s="3">
        <v>7600</v>
      </c>
      <c r="CD16" s="4">
        <v>0</v>
      </c>
      <c r="CE16" s="3">
        <v>90400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901</v>
      </c>
      <c r="CM16" s="3">
        <v>0</v>
      </c>
      <c r="CN16" s="3">
        <v>0</v>
      </c>
      <c r="CO16" s="3">
        <v>519</v>
      </c>
      <c r="CP16" s="3">
        <v>2287</v>
      </c>
      <c r="CQ16" s="3">
        <v>0</v>
      </c>
      <c r="CR16" s="3">
        <v>90</v>
      </c>
      <c r="CS16" s="33">
        <f t="shared" si="20"/>
        <v>99221</v>
      </c>
      <c r="CT16" s="8" t="e">
        <f>#VALUE!</f>
        <v>#VALUE!</v>
      </c>
      <c r="CU16" s="8" t="e">
        <f t="shared" si="21"/>
        <v>#VALUE!</v>
      </c>
      <c r="CV16" s="8">
        <f t="shared" si="0"/>
        <v>90400</v>
      </c>
      <c r="CW16" s="8">
        <f t="shared" si="22"/>
        <v>2377</v>
      </c>
      <c r="CX16" s="8">
        <f t="shared" si="1"/>
        <v>0</v>
      </c>
      <c r="CY16" s="8" t="e">
        <f t="shared" si="2"/>
        <v>#VALUE!</v>
      </c>
      <c r="CZ16" s="21" t="e">
        <f t="shared" si="3"/>
        <v>#VALUE!</v>
      </c>
      <c r="DA16" s="21">
        <v>51.678142480650834</v>
      </c>
      <c r="DB16" s="21">
        <v>51.678142480650834</v>
      </c>
      <c r="DC16" s="8" t="e">
        <f t="shared" si="4"/>
        <v>#VALUE!</v>
      </c>
      <c r="DD16" s="8" t="e">
        <f t="shared" si="5"/>
        <v>#VALUE!</v>
      </c>
      <c r="DE16" s="8" t="e">
        <f t="shared" si="6"/>
        <v>#VALUE!</v>
      </c>
      <c r="DF16" s="8" t="e">
        <f t="shared" si="7"/>
        <v>#VALUE!</v>
      </c>
      <c r="DG16" s="8" t="e">
        <f t="shared" si="8"/>
        <v>#VALUE!</v>
      </c>
      <c r="DH16" s="8">
        <f t="shared" si="9"/>
        <v>140.66101694915255</v>
      </c>
      <c r="DI16" s="8">
        <f t="shared" si="10"/>
        <v>34.64745762711864</v>
      </c>
      <c r="DJ16" s="8">
        <f t="shared" si="11"/>
        <v>53.983050847457626</v>
      </c>
      <c r="DK16" s="8">
        <f t="shared" si="12"/>
        <v>10.033898305084746</v>
      </c>
      <c r="DL16" s="8">
        <f t="shared" si="13"/>
        <v>30.210169491525424</v>
      </c>
      <c r="DM16" s="8">
        <f t="shared" si="14"/>
        <v>32.91864406779661</v>
      </c>
      <c r="DN16" s="8">
        <f t="shared" si="15"/>
        <v>25.76271186440678</v>
      </c>
      <c r="DO16" s="8">
        <f t="shared" si="16"/>
        <v>58.68135593220339</v>
      </c>
      <c r="DP16" s="8">
        <f t="shared" si="17"/>
        <v>306.4406779661017</v>
      </c>
      <c r="DQ16" s="8">
        <f t="shared" si="18"/>
        <v>3.393220338983051</v>
      </c>
      <c r="DR16" s="8">
        <f t="shared" si="19"/>
        <v>9.511864406779662</v>
      </c>
    </row>
    <row r="17" spans="1:122" ht="12.75">
      <c r="A17" s="36" t="s">
        <v>121</v>
      </c>
      <c r="B17" s="2" t="s">
        <v>122</v>
      </c>
      <c r="C17" s="3">
        <v>1313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5">
        <v>0</v>
      </c>
      <c r="P17" s="3">
        <v>35843</v>
      </c>
      <c r="Q17" s="5">
        <v>0</v>
      </c>
      <c r="R17" s="3">
        <v>852</v>
      </c>
      <c r="S17" s="5">
        <v>0</v>
      </c>
      <c r="T17" s="3">
        <v>35537</v>
      </c>
      <c r="U17" s="4">
        <v>0</v>
      </c>
      <c r="V17" s="4">
        <v>0</v>
      </c>
      <c r="W17" s="4">
        <v>0</v>
      </c>
      <c r="X17" s="3">
        <v>2430</v>
      </c>
      <c r="Y17" s="4">
        <v>0</v>
      </c>
      <c r="Z17" s="4">
        <v>0</v>
      </c>
      <c r="AA17" s="4">
        <v>0</v>
      </c>
      <c r="AB17" s="4">
        <v>0</v>
      </c>
      <c r="AC17" s="5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5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5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3">
        <v>57142</v>
      </c>
      <c r="BF17" s="5">
        <v>0</v>
      </c>
      <c r="BG17" s="3">
        <v>34649</v>
      </c>
      <c r="BH17" s="3">
        <v>4210</v>
      </c>
      <c r="BI17" s="4">
        <v>0</v>
      </c>
      <c r="BJ17" s="4">
        <v>0</v>
      </c>
      <c r="BK17" s="4">
        <v>0</v>
      </c>
      <c r="BL17" s="4">
        <v>0</v>
      </c>
      <c r="BM17" s="3">
        <v>8</v>
      </c>
      <c r="BN17" s="3">
        <v>3795</v>
      </c>
      <c r="BO17" s="3">
        <v>802</v>
      </c>
      <c r="BP17" s="3">
        <v>15</v>
      </c>
      <c r="BQ17" s="5">
        <v>0</v>
      </c>
      <c r="BR17" s="4">
        <v>0</v>
      </c>
      <c r="BS17" s="4">
        <v>0</v>
      </c>
      <c r="BT17" s="5">
        <v>0</v>
      </c>
      <c r="BU17" s="3">
        <v>30</v>
      </c>
      <c r="BV17" s="3">
        <v>43</v>
      </c>
      <c r="BW17" s="5">
        <v>0</v>
      </c>
      <c r="BX17" s="3">
        <v>4904</v>
      </c>
      <c r="BY17" s="3">
        <v>596</v>
      </c>
      <c r="BZ17" s="3">
        <v>39811</v>
      </c>
      <c r="CA17" s="4">
        <v>0</v>
      </c>
      <c r="CB17" s="3">
        <v>732</v>
      </c>
      <c r="CC17" s="3">
        <v>72865</v>
      </c>
      <c r="CD17" s="4">
        <v>0</v>
      </c>
      <c r="CE17" s="3">
        <v>381131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1422</v>
      </c>
      <c r="CM17" s="3">
        <v>0</v>
      </c>
      <c r="CN17" s="3">
        <v>0</v>
      </c>
      <c r="CO17" s="3">
        <v>0</v>
      </c>
      <c r="CP17" s="3">
        <v>19988</v>
      </c>
      <c r="CQ17" s="3">
        <v>0</v>
      </c>
      <c r="CR17" s="3">
        <v>0</v>
      </c>
      <c r="CS17" s="33">
        <f t="shared" si="20"/>
        <v>294234</v>
      </c>
      <c r="CT17" s="6" t="e">
        <f>#VALUE!</f>
        <v>#VALUE!</v>
      </c>
      <c r="CU17" s="6" t="e">
        <f t="shared" si="21"/>
        <v>#VALUE!</v>
      </c>
      <c r="CV17" s="6">
        <f t="shared" si="0"/>
        <v>381131</v>
      </c>
      <c r="CW17" s="6">
        <f t="shared" si="22"/>
        <v>19988</v>
      </c>
      <c r="CX17" s="6">
        <f t="shared" si="1"/>
        <v>30</v>
      </c>
      <c r="CY17" s="6" t="e">
        <f t="shared" si="2"/>
        <v>#VALUE!</v>
      </c>
      <c r="CZ17" s="20" t="e">
        <f t="shared" si="3"/>
        <v>#VALUE!</v>
      </c>
      <c r="DA17" s="20">
        <v>42.312509796759485</v>
      </c>
      <c r="DB17" s="20">
        <v>42.312509796759485</v>
      </c>
      <c r="DC17" s="6" t="e">
        <f t="shared" si="4"/>
        <v>#VALUE!</v>
      </c>
      <c r="DD17" s="6" t="e">
        <f t="shared" si="5"/>
        <v>#VALUE!</v>
      </c>
      <c r="DE17" s="6" t="e">
        <f t="shared" si="6"/>
        <v>#VALUE!</v>
      </c>
      <c r="DF17" s="6" t="e">
        <f t="shared" si="7"/>
        <v>#VALUE!</v>
      </c>
      <c r="DG17" s="6" t="e">
        <f t="shared" si="8"/>
        <v>#VALUE!</v>
      </c>
      <c r="DH17" s="6">
        <f t="shared" si="9"/>
        <v>43.52018278750952</v>
      </c>
      <c r="DI17" s="6">
        <f t="shared" si="10"/>
        <v>27.2985529322163</v>
      </c>
      <c r="DJ17" s="6">
        <f t="shared" si="11"/>
        <v>27.065498857578067</v>
      </c>
      <c r="DK17" s="6">
        <f t="shared" si="12"/>
        <v>1.2063975628332064</v>
      </c>
      <c r="DL17" s="6">
        <f t="shared" si="13"/>
        <v>30.32063975628332</v>
      </c>
      <c r="DM17" s="6">
        <f t="shared" si="14"/>
        <v>26.38918507235339</v>
      </c>
      <c r="DN17" s="6">
        <f t="shared" si="15"/>
        <v>55.495049504950494</v>
      </c>
      <c r="DO17" s="6">
        <f t="shared" si="16"/>
        <v>81.88423457730389</v>
      </c>
      <c r="DP17" s="6">
        <f t="shared" si="17"/>
        <v>290.2749428789033</v>
      </c>
      <c r="DQ17" s="6">
        <f t="shared" si="18"/>
        <v>7.085300837776085</v>
      </c>
      <c r="DR17" s="6">
        <f t="shared" si="19"/>
        <v>15.223153084539224</v>
      </c>
    </row>
    <row r="18" spans="1:122" ht="12.75">
      <c r="A18" s="36" t="s">
        <v>123</v>
      </c>
      <c r="B18" s="2" t="s">
        <v>124</v>
      </c>
      <c r="C18" s="3">
        <v>5811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3">
        <v>26640</v>
      </c>
      <c r="P18" s="3">
        <v>142930</v>
      </c>
      <c r="Q18" s="3">
        <v>5430</v>
      </c>
      <c r="R18" s="5">
        <v>0</v>
      </c>
      <c r="S18" s="3">
        <v>10420</v>
      </c>
      <c r="T18" s="3">
        <v>472470</v>
      </c>
      <c r="U18" s="4">
        <v>0</v>
      </c>
      <c r="V18" s="4">
        <v>0</v>
      </c>
      <c r="W18" s="4">
        <v>0</v>
      </c>
      <c r="X18" s="5">
        <v>0</v>
      </c>
      <c r="Y18" s="4">
        <v>0</v>
      </c>
      <c r="Z18" s="4">
        <v>0</v>
      </c>
      <c r="AA18" s="4">
        <v>0</v>
      </c>
      <c r="AB18" s="4">
        <v>0</v>
      </c>
      <c r="AC18" s="3">
        <v>429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5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3">
        <v>96460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3">
        <v>375196</v>
      </c>
      <c r="BF18" s="5">
        <v>0</v>
      </c>
      <c r="BG18" s="3">
        <v>196960</v>
      </c>
      <c r="BH18" s="3">
        <v>23172</v>
      </c>
      <c r="BI18" s="4">
        <v>0</v>
      </c>
      <c r="BJ18" s="4">
        <v>0</v>
      </c>
      <c r="BK18" s="4">
        <v>0</v>
      </c>
      <c r="BL18" s="4">
        <v>0</v>
      </c>
      <c r="BM18" s="3">
        <v>290</v>
      </c>
      <c r="BN18" s="3">
        <v>14360</v>
      </c>
      <c r="BO18" s="3">
        <v>3381</v>
      </c>
      <c r="BP18" s="3">
        <v>700</v>
      </c>
      <c r="BQ18" s="5">
        <v>0</v>
      </c>
      <c r="BR18" s="4">
        <v>0</v>
      </c>
      <c r="BS18" s="4">
        <v>0</v>
      </c>
      <c r="BT18" s="5">
        <v>0</v>
      </c>
      <c r="BU18" s="5">
        <v>0</v>
      </c>
      <c r="BV18" s="3">
        <v>200</v>
      </c>
      <c r="BW18" s="5">
        <v>0</v>
      </c>
      <c r="BX18" s="3">
        <v>23180</v>
      </c>
      <c r="BY18" s="3">
        <v>12070</v>
      </c>
      <c r="BZ18" s="3">
        <v>192388</v>
      </c>
      <c r="CA18" s="4">
        <v>0</v>
      </c>
      <c r="CB18" s="3">
        <v>13480</v>
      </c>
      <c r="CC18" s="3">
        <v>374367</v>
      </c>
      <c r="CD18" s="4">
        <v>0</v>
      </c>
      <c r="CE18" s="3">
        <v>3541768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644550</v>
      </c>
      <c r="CM18" s="3">
        <v>0</v>
      </c>
      <c r="CN18" s="3">
        <v>0</v>
      </c>
      <c r="CO18" s="3">
        <v>4640</v>
      </c>
      <c r="CP18" s="3">
        <v>113150</v>
      </c>
      <c r="CQ18" s="3">
        <v>2369225</v>
      </c>
      <c r="CR18" s="3">
        <v>2830</v>
      </c>
      <c r="CS18" s="33">
        <f t="shared" si="20"/>
        <v>1989163</v>
      </c>
      <c r="CT18" s="8" t="e">
        <f>#VALUE!</f>
        <v>#VALUE!</v>
      </c>
      <c r="CU18" s="8" t="e">
        <f t="shared" si="21"/>
        <v>#VALUE!</v>
      </c>
      <c r="CV18" s="8">
        <f t="shared" si="0"/>
        <v>3541768</v>
      </c>
      <c r="CW18" s="8">
        <f>SUM(CD18,CK18,CP18,CR18)</f>
        <v>115980</v>
      </c>
      <c r="CX18" s="8">
        <f t="shared" si="1"/>
        <v>0</v>
      </c>
      <c r="CY18" s="8" t="e">
        <f t="shared" si="2"/>
        <v>#VALUE!</v>
      </c>
      <c r="CZ18" s="21" t="e">
        <f t="shared" si="3"/>
        <v>#VALUE!</v>
      </c>
      <c r="DA18" s="21">
        <v>35.22568356398746</v>
      </c>
      <c r="DB18" s="21">
        <v>35.22568356398746</v>
      </c>
      <c r="DC18" s="8" t="e">
        <f t="shared" si="4"/>
        <v>#VALUE!</v>
      </c>
      <c r="DD18" s="8" t="e">
        <f t="shared" si="5"/>
        <v>#VALUE!</v>
      </c>
      <c r="DE18" s="8" t="e">
        <f t="shared" si="6"/>
        <v>#VALUE!</v>
      </c>
      <c r="DF18" s="8" t="e">
        <f t="shared" si="7"/>
        <v>#VALUE!</v>
      </c>
      <c r="DG18" s="8" t="e">
        <f t="shared" si="8"/>
        <v>#VALUE!</v>
      </c>
      <c r="DH18" s="8">
        <f t="shared" si="9"/>
        <v>69.1509206676992</v>
      </c>
      <c r="DI18" s="8">
        <f t="shared" si="10"/>
        <v>24.596454999139564</v>
      </c>
      <c r="DJ18" s="8">
        <f t="shared" si="11"/>
        <v>81.30614352090862</v>
      </c>
      <c r="DK18" s="8">
        <f t="shared" si="12"/>
        <v>2.3197384271209773</v>
      </c>
      <c r="DL18" s="8">
        <f t="shared" si="13"/>
        <v>34.04198933057994</v>
      </c>
      <c r="DM18" s="8">
        <f t="shared" si="14"/>
        <v>33.894338323868524</v>
      </c>
      <c r="DN18" s="8">
        <f t="shared" si="15"/>
        <v>64.42385131646877</v>
      </c>
      <c r="DO18" s="8">
        <f t="shared" si="16"/>
        <v>98.3181896403373</v>
      </c>
      <c r="DP18" s="8">
        <f t="shared" si="17"/>
        <v>609.4937188091551</v>
      </c>
      <c r="DQ18" s="8">
        <f t="shared" si="18"/>
        <v>8.660987781793152</v>
      </c>
      <c r="DR18" s="8">
        <f t="shared" si="19"/>
        <v>20.270177250043023</v>
      </c>
    </row>
    <row r="19" spans="1:122" ht="12.75">
      <c r="A19" s="36" t="s">
        <v>125</v>
      </c>
      <c r="B19" s="2" t="s">
        <v>126</v>
      </c>
      <c r="C19" s="3">
        <v>4862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3">
        <v>16200</v>
      </c>
      <c r="P19" s="3">
        <v>113214</v>
      </c>
      <c r="Q19" s="3">
        <v>17080</v>
      </c>
      <c r="R19" s="3">
        <v>4589</v>
      </c>
      <c r="S19" s="3">
        <v>22227</v>
      </c>
      <c r="T19" s="3">
        <v>126298</v>
      </c>
      <c r="U19" s="4">
        <v>0</v>
      </c>
      <c r="V19" s="4">
        <v>0</v>
      </c>
      <c r="W19" s="4">
        <v>0</v>
      </c>
      <c r="X19" s="5">
        <v>0</v>
      </c>
      <c r="Y19" s="4">
        <v>0</v>
      </c>
      <c r="Z19" s="4">
        <v>0</v>
      </c>
      <c r="AA19" s="4">
        <v>0</v>
      </c>
      <c r="AB19" s="4">
        <v>0</v>
      </c>
      <c r="AC19" s="3">
        <v>306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5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3">
        <v>10973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3">
        <v>176587</v>
      </c>
      <c r="BF19" s="5">
        <v>0</v>
      </c>
      <c r="BG19" s="3">
        <v>191465</v>
      </c>
      <c r="BH19" s="3">
        <v>9431</v>
      </c>
      <c r="BI19" s="4">
        <v>0</v>
      </c>
      <c r="BJ19" s="4">
        <v>0</v>
      </c>
      <c r="BK19" s="4">
        <v>0</v>
      </c>
      <c r="BL19" s="4">
        <v>0</v>
      </c>
      <c r="BM19" s="5">
        <v>0</v>
      </c>
      <c r="BN19" s="5">
        <v>0</v>
      </c>
      <c r="BO19" s="3">
        <v>3413</v>
      </c>
      <c r="BP19" s="5">
        <v>0</v>
      </c>
      <c r="BQ19" s="5">
        <v>0</v>
      </c>
      <c r="BR19" s="4">
        <v>0</v>
      </c>
      <c r="BS19" s="4">
        <v>0</v>
      </c>
      <c r="BT19" s="5">
        <v>0</v>
      </c>
      <c r="BU19" s="3">
        <v>23</v>
      </c>
      <c r="BV19" s="5">
        <v>0</v>
      </c>
      <c r="BW19" s="5">
        <v>0</v>
      </c>
      <c r="BX19" s="5">
        <v>0</v>
      </c>
      <c r="BY19" s="5">
        <v>0</v>
      </c>
      <c r="BZ19" s="3">
        <v>504366</v>
      </c>
      <c r="CA19" s="4">
        <v>0</v>
      </c>
      <c r="CB19" s="3">
        <v>15600</v>
      </c>
      <c r="CC19" s="3">
        <v>179839</v>
      </c>
      <c r="CD19" s="4">
        <v>0</v>
      </c>
      <c r="CE19" s="3">
        <v>1130375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67930</v>
      </c>
      <c r="CM19" s="3">
        <v>0</v>
      </c>
      <c r="CN19" s="3">
        <v>0</v>
      </c>
      <c r="CO19" s="3">
        <v>0</v>
      </c>
      <c r="CP19" s="3">
        <v>22630</v>
      </c>
      <c r="CQ19" s="3">
        <v>0</v>
      </c>
      <c r="CR19" s="3">
        <v>1270</v>
      </c>
      <c r="CS19" s="33">
        <f t="shared" si="20"/>
        <v>1391588</v>
      </c>
      <c r="CT19" s="8" t="e">
        <f>#VALUE!</f>
        <v>#VALUE!</v>
      </c>
      <c r="CU19" s="8" t="e">
        <f t="shared" si="21"/>
        <v>#VALUE!</v>
      </c>
      <c r="CV19" s="8">
        <f t="shared" si="0"/>
        <v>1130375</v>
      </c>
      <c r="CW19" s="8">
        <f t="shared" si="22"/>
        <v>23900</v>
      </c>
      <c r="CX19" s="8">
        <f t="shared" si="1"/>
        <v>23</v>
      </c>
      <c r="CY19" s="8" t="e">
        <f t="shared" si="2"/>
        <v>#VALUE!</v>
      </c>
      <c r="CZ19" s="21" t="e">
        <f t="shared" si="3"/>
        <v>#VALUE!</v>
      </c>
      <c r="DA19" s="21">
        <v>54.66026365673875</v>
      </c>
      <c r="DB19" s="21">
        <v>54.66026365673875</v>
      </c>
      <c r="DC19" s="8" t="e">
        <f t="shared" si="4"/>
        <v>#VALUE!</v>
      </c>
      <c r="DD19" s="8" t="e">
        <f t="shared" si="5"/>
        <v>#VALUE!</v>
      </c>
      <c r="DE19" s="8" t="e">
        <f t="shared" si="6"/>
        <v>#VALUE!</v>
      </c>
      <c r="DF19" s="8" t="e">
        <f t="shared" si="7"/>
        <v>#VALUE!</v>
      </c>
      <c r="DG19" s="8" t="e">
        <f t="shared" si="8"/>
        <v>#VALUE!</v>
      </c>
      <c r="DH19" s="8">
        <f t="shared" si="9"/>
        <v>39.651789387083504</v>
      </c>
      <c r="DI19" s="8">
        <f t="shared" si="10"/>
        <v>23.285479226655696</v>
      </c>
      <c r="DJ19" s="8">
        <f t="shared" si="11"/>
        <v>25.9765528589058</v>
      </c>
      <c r="DK19" s="8">
        <f t="shared" si="12"/>
        <v>4.152406417112299</v>
      </c>
      <c r="DL19" s="8">
        <f t="shared" si="13"/>
        <v>107.24928013163307</v>
      </c>
      <c r="DM19" s="8">
        <f t="shared" si="14"/>
        <v>39.37988482106129</v>
      </c>
      <c r="DN19" s="8">
        <f t="shared" si="15"/>
        <v>36.98868778280543</v>
      </c>
      <c r="DO19" s="8">
        <f t="shared" si="16"/>
        <v>76.36857260386672</v>
      </c>
      <c r="DP19" s="8">
        <f t="shared" si="17"/>
        <v>232.4917729329494</v>
      </c>
      <c r="DQ19" s="8">
        <f t="shared" si="18"/>
        <v>0.06293706293706294</v>
      </c>
      <c r="DR19" s="8">
        <f t="shared" si="19"/>
        <v>4.654463183874949</v>
      </c>
    </row>
    <row r="20" spans="1:122" ht="12.75">
      <c r="A20" s="36" t="s">
        <v>127</v>
      </c>
      <c r="B20" s="2" t="s">
        <v>128</v>
      </c>
      <c r="C20" s="3">
        <v>595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3">
        <v>6071</v>
      </c>
      <c r="P20" s="3">
        <v>20885</v>
      </c>
      <c r="Q20" s="5">
        <v>0</v>
      </c>
      <c r="R20" s="3">
        <v>3371</v>
      </c>
      <c r="S20" s="5">
        <v>0</v>
      </c>
      <c r="T20" s="3">
        <v>26105</v>
      </c>
      <c r="U20" s="4">
        <v>0</v>
      </c>
      <c r="V20" s="4">
        <v>0</v>
      </c>
      <c r="W20" s="4">
        <v>0</v>
      </c>
      <c r="X20" s="3">
        <v>120</v>
      </c>
      <c r="Y20" s="4">
        <v>0</v>
      </c>
      <c r="Z20" s="4">
        <v>0</v>
      </c>
      <c r="AA20" s="4">
        <v>0</v>
      </c>
      <c r="AB20" s="4">
        <v>0</v>
      </c>
      <c r="AC20" s="5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3">
        <v>110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57</v>
      </c>
      <c r="AX20" s="5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3">
        <v>17263</v>
      </c>
      <c r="BF20" s="5">
        <v>0</v>
      </c>
      <c r="BG20" s="3">
        <v>45660</v>
      </c>
      <c r="BH20" s="3">
        <v>4420</v>
      </c>
      <c r="BI20" s="4">
        <v>0</v>
      </c>
      <c r="BJ20" s="4">
        <v>0</v>
      </c>
      <c r="BK20" s="4">
        <v>0</v>
      </c>
      <c r="BL20" s="4">
        <v>0</v>
      </c>
      <c r="BM20" s="5">
        <v>0</v>
      </c>
      <c r="BN20" s="3">
        <v>800</v>
      </c>
      <c r="BO20" s="5">
        <v>0</v>
      </c>
      <c r="BP20" s="5">
        <v>0</v>
      </c>
      <c r="BQ20" s="5">
        <v>0</v>
      </c>
      <c r="BR20" s="4">
        <v>0</v>
      </c>
      <c r="BS20" s="4">
        <v>0</v>
      </c>
      <c r="BT20" s="3">
        <v>127</v>
      </c>
      <c r="BU20" s="5">
        <v>0</v>
      </c>
      <c r="BV20" s="5">
        <v>0</v>
      </c>
      <c r="BW20" s="3">
        <v>117</v>
      </c>
      <c r="BX20" s="3">
        <v>835</v>
      </c>
      <c r="BY20" s="3">
        <v>1580</v>
      </c>
      <c r="BZ20" s="3">
        <v>4790</v>
      </c>
      <c r="CA20" s="4">
        <v>0</v>
      </c>
      <c r="CB20" s="3">
        <v>1350</v>
      </c>
      <c r="CC20" s="3">
        <v>8145</v>
      </c>
      <c r="CD20" s="4">
        <v>0</v>
      </c>
      <c r="CE20" s="3">
        <v>67500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2220</v>
      </c>
      <c r="CQ20" s="3">
        <v>0</v>
      </c>
      <c r="CR20" s="3">
        <v>520</v>
      </c>
      <c r="CS20" s="33">
        <f t="shared" si="20"/>
        <v>141626</v>
      </c>
      <c r="CT20" s="8" t="e">
        <f>#VALUE!</f>
        <v>#VALUE!</v>
      </c>
      <c r="CU20" s="8" t="e">
        <f t="shared" si="21"/>
        <v>#VALUE!</v>
      </c>
      <c r="CV20" s="8">
        <f t="shared" si="0"/>
        <v>67500</v>
      </c>
      <c r="CW20" s="8">
        <f t="shared" si="22"/>
        <v>2740</v>
      </c>
      <c r="CX20" s="8">
        <f t="shared" si="1"/>
        <v>127</v>
      </c>
      <c r="CY20" s="8" t="e">
        <f t="shared" si="2"/>
        <v>#VALUE!</v>
      </c>
      <c r="CZ20" s="21" t="e">
        <f t="shared" si="3"/>
        <v>#VALUE!</v>
      </c>
      <c r="DA20" s="21">
        <v>66.80692287009477</v>
      </c>
      <c r="DB20" s="21">
        <v>66.80692287009477</v>
      </c>
      <c r="DC20" s="8" t="e">
        <f t="shared" si="4"/>
        <v>#VALUE!</v>
      </c>
      <c r="DD20" s="8" t="e">
        <f t="shared" si="5"/>
        <v>#VALUE!</v>
      </c>
      <c r="DE20" s="8" t="e">
        <f t="shared" si="6"/>
        <v>#VALUE!</v>
      </c>
      <c r="DF20" s="8" t="e">
        <f t="shared" si="7"/>
        <v>#VALUE!</v>
      </c>
      <c r="DG20" s="8" t="e">
        <f t="shared" si="8"/>
        <v>#VALUE!</v>
      </c>
      <c r="DH20" s="8">
        <f t="shared" si="9"/>
        <v>39.21680672268908</v>
      </c>
      <c r="DI20" s="8">
        <f t="shared" si="10"/>
        <v>35.10084033613445</v>
      </c>
      <c r="DJ20" s="8">
        <f t="shared" si="11"/>
        <v>43.87394957983193</v>
      </c>
      <c r="DK20" s="8">
        <f t="shared" si="12"/>
        <v>7.934453781512605</v>
      </c>
      <c r="DL20" s="8">
        <f t="shared" si="13"/>
        <v>8.050420168067227</v>
      </c>
      <c r="DM20" s="8">
        <f t="shared" si="14"/>
        <v>76.73949579831933</v>
      </c>
      <c r="DN20" s="8">
        <f t="shared" si="15"/>
        <v>13.6890756302521</v>
      </c>
      <c r="DO20" s="8">
        <f t="shared" si="16"/>
        <v>90.42857142857143</v>
      </c>
      <c r="DP20" s="8">
        <f t="shared" si="17"/>
        <v>113.4453781512605</v>
      </c>
      <c r="DQ20" s="8">
        <f t="shared" si="18"/>
        <v>5.4033613445378155</v>
      </c>
      <c r="DR20" s="8">
        <f t="shared" si="19"/>
        <v>3.73109243697479</v>
      </c>
    </row>
    <row r="21" spans="1:122" ht="12.75">
      <c r="A21" s="36" t="s">
        <v>129</v>
      </c>
      <c r="B21" s="2" t="s">
        <v>130</v>
      </c>
      <c r="C21" s="3">
        <v>1529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3">
        <v>12005</v>
      </c>
      <c r="P21" s="3">
        <v>42588</v>
      </c>
      <c r="Q21" s="3">
        <v>27380</v>
      </c>
      <c r="R21" s="3">
        <v>9572</v>
      </c>
      <c r="S21" s="3">
        <v>4653</v>
      </c>
      <c r="T21" s="3">
        <v>43528</v>
      </c>
      <c r="U21" s="4">
        <v>0</v>
      </c>
      <c r="V21" s="4">
        <v>0</v>
      </c>
      <c r="W21" s="4">
        <v>0</v>
      </c>
      <c r="X21" s="3">
        <v>741</v>
      </c>
      <c r="Y21" s="4">
        <v>0</v>
      </c>
      <c r="Z21" s="4">
        <v>0</v>
      </c>
      <c r="AA21" s="4">
        <v>0</v>
      </c>
      <c r="AB21" s="4">
        <v>0</v>
      </c>
      <c r="AC21" s="3">
        <v>22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5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3">
        <v>2911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3">
        <v>53197</v>
      </c>
      <c r="BF21" s="5">
        <v>0</v>
      </c>
      <c r="BG21" s="3">
        <v>67684</v>
      </c>
      <c r="BH21" s="3">
        <v>240</v>
      </c>
      <c r="BI21" s="4">
        <v>0</v>
      </c>
      <c r="BJ21" s="4">
        <v>0</v>
      </c>
      <c r="BK21" s="4">
        <v>0</v>
      </c>
      <c r="BL21" s="4">
        <v>0</v>
      </c>
      <c r="BM21" s="3">
        <v>28</v>
      </c>
      <c r="BN21" s="3">
        <v>1480</v>
      </c>
      <c r="BO21" s="3">
        <v>434</v>
      </c>
      <c r="BP21" s="3">
        <v>42</v>
      </c>
      <c r="BQ21" s="5">
        <v>0</v>
      </c>
      <c r="BR21" s="4">
        <v>0</v>
      </c>
      <c r="BS21" s="4">
        <v>0</v>
      </c>
      <c r="BT21" s="5">
        <v>0</v>
      </c>
      <c r="BU21" s="5">
        <v>0</v>
      </c>
      <c r="BV21" s="3">
        <v>240</v>
      </c>
      <c r="BW21" s="5">
        <v>0</v>
      </c>
      <c r="BX21" s="3">
        <v>2030</v>
      </c>
      <c r="BY21" s="3">
        <v>2060</v>
      </c>
      <c r="BZ21" s="3">
        <v>19294</v>
      </c>
      <c r="CA21" s="4">
        <v>0</v>
      </c>
      <c r="CB21" s="5">
        <v>0</v>
      </c>
      <c r="CC21" s="3">
        <v>38463</v>
      </c>
      <c r="CD21" s="4">
        <v>0</v>
      </c>
      <c r="CE21" s="3">
        <v>318133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4316</v>
      </c>
      <c r="CM21" s="3">
        <v>0</v>
      </c>
      <c r="CN21" s="3">
        <v>0</v>
      </c>
      <c r="CO21" s="3">
        <v>2937</v>
      </c>
      <c r="CP21" s="3">
        <v>12891</v>
      </c>
      <c r="CQ21" s="3">
        <v>0</v>
      </c>
      <c r="CR21" s="3">
        <v>170</v>
      </c>
      <c r="CS21" s="33">
        <f t="shared" si="20"/>
        <v>331529</v>
      </c>
      <c r="CT21" s="8" t="e">
        <f>#VALUE!</f>
        <v>#VALUE!</v>
      </c>
      <c r="CU21" s="8" t="e">
        <f t="shared" si="21"/>
        <v>#VALUE!</v>
      </c>
      <c r="CV21" s="8">
        <f t="shared" si="0"/>
        <v>318133</v>
      </c>
      <c r="CW21" s="8">
        <f t="shared" si="22"/>
        <v>13061</v>
      </c>
      <c r="CX21" s="8">
        <f t="shared" si="1"/>
        <v>0</v>
      </c>
      <c r="CY21" s="8" t="e">
        <f t="shared" si="2"/>
        <v>#VALUE!</v>
      </c>
      <c r="CZ21" s="21" t="e">
        <f t="shared" si="3"/>
        <v>#VALUE!</v>
      </c>
      <c r="DA21" s="21">
        <v>50.02527451137202</v>
      </c>
      <c r="DB21" s="21">
        <v>50.02527451137202</v>
      </c>
      <c r="DC21" s="8" t="e">
        <f t="shared" si="4"/>
        <v>#VALUE!</v>
      </c>
      <c r="DD21" s="8" t="e">
        <f t="shared" si="5"/>
        <v>#VALUE!</v>
      </c>
      <c r="DE21" s="8" t="e">
        <f t="shared" si="6"/>
        <v>#VALUE!</v>
      </c>
      <c r="DF21" s="8" t="e">
        <f t="shared" si="7"/>
        <v>#VALUE!</v>
      </c>
      <c r="DG21" s="8" t="e">
        <f t="shared" si="8"/>
        <v>#VALUE!</v>
      </c>
      <c r="DH21" s="8">
        <f t="shared" si="9"/>
        <v>42.643557880967954</v>
      </c>
      <c r="DI21" s="8">
        <f t="shared" si="10"/>
        <v>27.853499018966644</v>
      </c>
      <c r="DJ21" s="8">
        <f t="shared" si="11"/>
        <v>28.468279921517333</v>
      </c>
      <c r="DK21" s="8">
        <f t="shared" si="12"/>
        <v>6.260300850228908</v>
      </c>
      <c r="DL21" s="8">
        <f t="shared" si="13"/>
        <v>30.525833878351865</v>
      </c>
      <c r="DM21" s="8">
        <f t="shared" si="14"/>
        <v>44.26684107259647</v>
      </c>
      <c r="DN21" s="8">
        <f t="shared" si="15"/>
        <v>25.15565729234794</v>
      </c>
      <c r="DO21" s="8">
        <f t="shared" si="16"/>
        <v>69.4224983649444</v>
      </c>
      <c r="DP21" s="8">
        <f t="shared" si="17"/>
        <v>208.06605624591236</v>
      </c>
      <c r="DQ21" s="8">
        <f t="shared" si="18"/>
        <v>3.6756049705689993</v>
      </c>
      <c r="DR21" s="8">
        <f t="shared" si="19"/>
        <v>10.351863963374754</v>
      </c>
    </row>
    <row r="22" spans="1:122" ht="12.75">
      <c r="A22" s="36" t="s">
        <v>131</v>
      </c>
      <c r="B22" s="2" t="s">
        <v>132</v>
      </c>
      <c r="C22" s="3">
        <v>2030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3">
        <v>19931</v>
      </c>
      <c r="P22" s="3">
        <v>55933</v>
      </c>
      <c r="Q22" s="5">
        <v>0</v>
      </c>
      <c r="R22" s="3">
        <v>6361</v>
      </c>
      <c r="S22" s="3">
        <v>81</v>
      </c>
      <c r="T22" s="3">
        <v>77482</v>
      </c>
      <c r="U22" s="4">
        <v>0</v>
      </c>
      <c r="V22" s="4">
        <v>0</v>
      </c>
      <c r="W22" s="4">
        <v>0</v>
      </c>
      <c r="X22" s="3">
        <v>971</v>
      </c>
      <c r="Y22" s="4">
        <v>0</v>
      </c>
      <c r="Z22" s="4">
        <v>0</v>
      </c>
      <c r="AA22" s="4">
        <v>0</v>
      </c>
      <c r="AB22" s="4">
        <v>0</v>
      </c>
      <c r="AC22" s="5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5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3">
        <v>3766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3">
        <v>102399</v>
      </c>
      <c r="BF22" s="5">
        <v>0</v>
      </c>
      <c r="BG22" s="3">
        <v>67762</v>
      </c>
      <c r="BH22" s="3">
        <v>320</v>
      </c>
      <c r="BI22" s="4">
        <v>0</v>
      </c>
      <c r="BJ22" s="4">
        <v>0</v>
      </c>
      <c r="BK22" s="4">
        <v>0</v>
      </c>
      <c r="BL22" s="4">
        <v>0</v>
      </c>
      <c r="BM22" s="3">
        <v>36</v>
      </c>
      <c r="BN22" s="3">
        <v>1917</v>
      </c>
      <c r="BO22" s="3">
        <v>609</v>
      </c>
      <c r="BP22" s="3">
        <v>55</v>
      </c>
      <c r="BQ22" s="5">
        <v>0</v>
      </c>
      <c r="BR22" s="4">
        <v>0</v>
      </c>
      <c r="BS22" s="4">
        <v>0</v>
      </c>
      <c r="BT22" s="5">
        <v>0</v>
      </c>
      <c r="BU22" s="5">
        <v>0</v>
      </c>
      <c r="BV22" s="3">
        <v>310</v>
      </c>
      <c r="BW22" s="5">
        <v>0</v>
      </c>
      <c r="BX22" s="3">
        <v>2635</v>
      </c>
      <c r="BY22" s="3">
        <v>2675</v>
      </c>
      <c r="BZ22" s="3">
        <v>21093</v>
      </c>
      <c r="CA22" s="4">
        <v>0</v>
      </c>
      <c r="CB22" s="5">
        <v>0</v>
      </c>
      <c r="CC22" s="3">
        <v>58850</v>
      </c>
      <c r="CD22" s="4">
        <v>0</v>
      </c>
      <c r="CE22" s="3">
        <v>647376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35575</v>
      </c>
      <c r="CM22" s="3">
        <v>0</v>
      </c>
      <c r="CN22" s="3">
        <v>0</v>
      </c>
      <c r="CO22" s="3">
        <v>3801</v>
      </c>
      <c r="CP22" s="3">
        <v>16710</v>
      </c>
      <c r="CQ22" s="3">
        <v>0</v>
      </c>
      <c r="CR22" s="3">
        <v>0</v>
      </c>
      <c r="CS22" s="33">
        <f t="shared" si="20"/>
        <v>426987</v>
      </c>
      <c r="CT22" s="6" t="e">
        <f>#VALUE!</f>
        <v>#VALUE!</v>
      </c>
      <c r="CU22" s="6" t="e">
        <f t="shared" si="21"/>
        <v>#VALUE!</v>
      </c>
      <c r="CV22" s="6">
        <f t="shared" si="0"/>
        <v>647376</v>
      </c>
      <c r="CW22" s="6">
        <f t="shared" si="22"/>
        <v>16710</v>
      </c>
      <c r="CX22" s="6">
        <f t="shared" si="1"/>
        <v>0</v>
      </c>
      <c r="CY22" s="6" t="e">
        <f t="shared" si="2"/>
        <v>#VALUE!</v>
      </c>
      <c r="CZ22" s="20" t="e">
        <f t="shared" si="3"/>
        <v>#VALUE!</v>
      </c>
      <c r="DA22" s="20">
        <v>39.13459502709718</v>
      </c>
      <c r="DB22" s="20">
        <v>39.13459502709718</v>
      </c>
      <c r="DC22" s="6" t="e">
        <f t="shared" si="4"/>
        <v>#VALUE!</v>
      </c>
      <c r="DD22" s="8" t="e">
        <f t="shared" si="5"/>
        <v>#VALUE!</v>
      </c>
      <c r="DE22" s="6" t="e">
        <f t="shared" si="6"/>
        <v>#VALUE!</v>
      </c>
      <c r="DF22" s="6" t="e">
        <f t="shared" si="7"/>
        <v>#VALUE!</v>
      </c>
      <c r="DG22" s="6" t="e">
        <f t="shared" si="8"/>
        <v>#VALUE!</v>
      </c>
      <c r="DH22" s="6">
        <f t="shared" si="9"/>
        <v>60.26108374384236</v>
      </c>
      <c r="DI22" s="6">
        <f t="shared" si="10"/>
        <v>27.55320197044335</v>
      </c>
      <c r="DJ22" s="6">
        <f t="shared" si="11"/>
        <v>38.16847290640394</v>
      </c>
      <c r="DK22" s="6">
        <f t="shared" si="12"/>
        <v>3.133497536945813</v>
      </c>
      <c r="DL22" s="6">
        <f t="shared" si="13"/>
        <v>10.39064039408867</v>
      </c>
      <c r="DM22" s="6">
        <f t="shared" si="14"/>
        <v>33.38029556650246</v>
      </c>
      <c r="DN22" s="6">
        <f t="shared" si="15"/>
        <v>28.99014778325123</v>
      </c>
      <c r="DO22" s="6">
        <f t="shared" si="16"/>
        <v>62.37044334975369</v>
      </c>
      <c r="DP22" s="6">
        <f t="shared" si="17"/>
        <v>318.90443349753696</v>
      </c>
      <c r="DQ22" s="6">
        <f t="shared" si="18"/>
        <v>3.577832512315271</v>
      </c>
      <c r="DR22" s="6">
        <f t="shared" si="19"/>
        <v>10.103940886699508</v>
      </c>
    </row>
    <row r="23" spans="1:122" ht="12.75">
      <c r="A23" s="36" t="s">
        <v>133</v>
      </c>
      <c r="B23" s="2" t="s">
        <v>134</v>
      </c>
      <c r="C23" s="3">
        <v>1401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3">
        <v>10340</v>
      </c>
      <c r="P23" s="3">
        <v>45971</v>
      </c>
      <c r="Q23" s="3">
        <v>7840</v>
      </c>
      <c r="R23" s="5">
        <v>0</v>
      </c>
      <c r="S23" s="5">
        <v>0</v>
      </c>
      <c r="T23" s="3">
        <v>65889</v>
      </c>
      <c r="U23" s="4">
        <v>0</v>
      </c>
      <c r="V23" s="4">
        <v>0</v>
      </c>
      <c r="W23" s="4">
        <v>0</v>
      </c>
      <c r="X23" s="3">
        <v>2540</v>
      </c>
      <c r="Y23" s="4">
        <v>0</v>
      </c>
      <c r="Z23" s="4">
        <v>0</v>
      </c>
      <c r="AA23" s="4">
        <v>0</v>
      </c>
      <c r="AB23" s="4">
        <v>0</v>
      </c>
      <c r="AC23" s="5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5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3">
        <v>10910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3">
        <v>84451</v>
      </c>
      <c r="BF23" s="5">
        <v>0</v>
      </c>
      <c r="BG23" s="3">
        <v>110270</v>
      </c>
      <c r="BH23" s="3">
        <v>18000</v>
      </c>
      <c r="BI23" s="4">
        <v>0</v>
      </c>
      <c r="BJ23" s="4">
        <v>0</v>
      </c>
      <c r="BK23" s="4">
        <v>0</v>
      </c>
      <c r="BL23" s="4">
        <v>0</v>
      </c>
      <c r="BM23" s="5">
        <v>0</v>
      </c>
      <c r="BN23" s="3">
        <v>2080</v>
      </c>
      <c r="BO23" s="3">
        <v>835</v>
      </c>
      <c r="BP23" s="5">
        <v>0</v>
      </c>
      <c r="BQ23" s="3">
        <v>324</v>
      </c>
      <c r="BR23" s="4">
        <v>0</v>
      </c>
      <c r="BS23" s="4">
        <v>0</v>
      </c>
      <c r="BT23" s="5">
        <v>0</v>
      </c>
      <c r="BU23" s="3">
        <v>24</v>
      </c>
      <c r="BV23" s="3">
        <v>980</v>
      </c>
      <c r="BW23" s="5">
        <v>0</v>
      </c>
      <c r="BX23" s="3">
        <v>4080</v>
      </c>
      <c r="BY23" s="3">
        <v>4630</v>
      </c>
      <c r="BZ23" s="3">
        <v>25645</v>
      </c>
      <c r="CA23" s="4">
        <v>0</v>
      </c>
      <c r="CB23" s="3">
        <v>9260</v>
      </c>
      <c r="CC23" s="3">
        <v>61608</v>
      </c>
      <c r="CD23" s="4">
        <v>0</v>
      </c>
      <c r="CE23" s="3">
        <v>324196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1765</v>
      </c>
      <c r="CM23" s="3">
        <v>0</v>
      </c>
      <c r="CN23" s="3">
        <v>0</v>
      </c>
      <c r="CO23" s="3">
        <v>0</v>
      </c>
      <c r="CP23" s="3">
        <v>15281</v>
      </c>
      <c r="CQ23" s="3">
        <v>0</v>
      </c>
      <c r="CR23" s="3">
        <v>0</v>
      </c>
      <c r="CS23" s="33">
        <f t="shared" si="20"/>
        <v>465329</v>
      </c>
      <c r="CT23" s="6" t="e">
        <f>#VALUE!</f>
        <v>#VALUE!</v>
      </c>
      <c r="CU23" s="6" t="e">
        <f t="shared" si="21"/>
        <v>#VALUE!</v>
      </c>
      <c r="CV23" s="6">
        <f t="shared" si="0"/>
        <v>324196</v>
      </c>
      <c r="CW23" s="6">
        <f t="shared" si="22"/>
        <v>15281</v>
      </c>
      <c r="CX23" s="6">
        <f t="shared" si="1"/>
        <v>348</v>
      </c>
      <c r="CY23" s="6" t="e">
        <f t="shared" si="2"/>
        <v>#VALUE!</v>
      </c>
      <c r="CZ23" s="20" t="e">
        <f t="shared" si="3"/>
        <v>#VALUE!</v>
      </c>
      <c r="DA23" s="20">
        <v>57.793788517476166</v>
      </c>
      <c r="DB23" s="20">
        <v>57.793788517476166</v>
      </c>
      <c r="DC23" s="6" t="e">
        <f t="shared" si="4"/>
        <v>#VALUE!</v>
      </c>
      <c r="DD23" s="8" t="e">
        <f t="shared" si="5"/>
        <v>#VALUE!</v>
      </c>
      <c r="DE23" s="6" t="e">
        <f t="shared" si="6"/>
        <v>#VALUE!</v>
      </c>
      <c r="DF23" s="6" t="e">
        <f t="shared" si="7"/>
        <v>#VALUE!</v>
      </c>
      <c r="DG23" s="6" t="e">
        <f t="shared" si="8"/>
        <v>#VALUE!</v>
      </c>
      <c r="DH23" s="6">
        <f t="shared" si="9"/>
        <v>67.65952890792292</v>
      </c>
      <c r="DI23" s="6">
        <f t="shared" si="10"/>
        <v>32.81299072091363</v>
      </c>
      <c r="DJ23" s="6">
        <f t="shared" si="11"/>
        <v>47.02997858672377</v>
      </c>
      <c r="DK23" s="6">
        <f t="shared" si="12"/>
        <v>6.6095645967166305</v>
      </c>
      <c r="DL23" s="6">
        <f t="shared" si="13"/>
        <v>23.900785153461815</v>
      </c>
      <c r="DM23" s="6">
        <f t="shared" si="14"/>
        <v>78.70806566738044</v>
      </c>
      <c r="DN23" s="6">
        <f t="shared" si="15"/>
        <v>43.974304068522486</v>
      </c>
      <c r="DO23" s="6">
        <f t="shared" si="16"/>
        <v>122.68236973590292</v>
      </c>
      <c r="DP23" s="6">
        <f t="shared" si="17"/>
        <v>231.40328336902212</v>
      </c>
      <c r="DQ23" s="6">
        <f t="shared" si="18"/>
        <v>7.701641684511063</v>
      </c>
      <c r="DR23" s="6">
        <f t="shared" si="19"/>
        <v>10.907209136331192</v>
      </c>
    </row>
    <row r="24" spans="1:122" ht="12.75">
      <c r="A24" s="36" t="s">
        <v>135</v>
      </c>
      <c r="B24" s="2" t="s">
        <v>136</v>
      </c>
      <c r="C24" s="3">
        <v>1089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3">
        <v>10856</v>
      </c>
      <c r="P24" s="3">
        <v>36284</v>
      </c>
      <c r="Q24" s="5">
        <v>0</v>
      </c>
      <c r="R24" s="3">
        <v>3315</v>
      </c>
      <c r="S24" s="5">
        <v>0</v>
      </c>
      <c r="T24" s="3">
        <v>30242</v>
      </c>
      <c r="U24" s="4">
        <v>0</v>
      </c>
      <c r="V24" s="4">
        <v>0</v>
      </c>
      <c r="W24" s="4">
        <v>0</v>
      </c>
      <c r="X24" s="3">
        <v>532</v>
      </c>
      <c r="Y24" s="4">
        <v>0</v>
      </c>
      <c r="Z24" s="4">
        <v>0</v>
      </c>
      <c r="AA24" s="4">
        <v>0</v>
      </c>
      <c r="AB24" s="4">
        <v>0</v>
      </c>
      <c r="AC24" s="3">
        <v>45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5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3">
        <v>2055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3">
        <v>54515</v>
      </c>
      <c r="BF24" s="5">
        <v>0</v>
      </c>
      <c r="BG24" s="3">
        <v>39614</v>
      </c>
      <c r="BH24" s="3">
        <v>177</v>
      </c>
      <c r="BI24" s="4">
        <v>0</v>
      </c>
      <c r="BJ24" s="4">
        <v>0</v>
      </c>
      <c r="BK24" s="4">
        <v>0</v>
      </c>
      <c r="BL24" s="4">
        <v>0</v>
      </c>
      <c r="BM24" s="3">
        <v>20</v>
      </c>
      <c r="BN24" s="3">
        <v>1046</v>
      </c>
      <c r="BO24" s="3">
        <v>348</v>
      </c>
      <c r="BP24" s="3">
        <v>30</v>
      </c>
      <c r="BQ24" s="5">
        <v>0</v>
      </c>
      <c r="BR24" s="4">
        <v>0</v>
      </c>
      <c r="BS24" s="4">
        <v>0</v>
      </c>
      <c r="BT24" s="5">
        <v>0</v>
      </c>
      <c r="BU24" s="5">
        <v>0</v>
      </c>
      <c r="BV24" s="3">
        <v>169</v>
      </c>
      <c r="BW24" s="5">
        <v>0</v>
      </c>
      <c r="BX24" s="3">
        <v>1439</v>
      </c>
      <c r="BY24" s="3">
        <v>1461</v>
      </c>
      <c r="BZ24" s="3">
        <v>13155</v>
      </c>
      <c r="CA24" s="4">
        <v>0</v>
      </c>
      <c r="CB24" s="5">
        <v>0</v>
      </c>
      <c r="CC24" s="3">
        <v>28448</v>
      </c>
      <c r="CD24" s="4">
        <v>0</v>
      </c>
      <c r="CE24" s="3">
        <v>359264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1164</v>
      </c>
      <c r="CM24" s="3">
        <v>0</v>
      </c>
      <c r="CN24" s="3">
        <v>0</v>
      </c>
      <c r="CO24" s="3">
        <v>2073</v>
      </c>
      <c r="CP24" s="3">
        <v>9123</v>
      </c>
      <c r="CQ24" s="3">
        <v>0</v>
      </c>
      <c r="CR24" s="3">
        <v>210</v>
      </c>
      <c r="CS24" s="33">
        <f t="shared" si="20"/>
        <v>225824</v>
      </c>
      <c r="CT24" s="8" t="e">
        <f>#VALUE!</f>
        <v>#VALUE!</v>
      </c>
      <c r="CU24" s="8" t="e">
        <f t="shared" si="21"/>
        <v>#VALUE!</v>
      </c>
      <c r="CV24" s="8">
        <f t="shared" si="0"/>
        <v>359264</v>
      </c>
      <c r="CW24" s="8">
        <f t="shared" si="22"/>
        <v>9333</v>
      </c>
      <c r="CX24" s="8">
        <f t="shared" si="1"/>
        <v>0</v>
      </c>
      <c r="CY24" s="8" t="e">
        <f t="shared" si="2"/>
        <v>#VALUE!</v>
      </c>
      <c r="CZ24" s="21" t="e">
        <f t="shared" si="3"/>
        <v>#VALUE!</v>
      </c>
      <c r="DA24" s="21">
        <v>37.99058243231649</v>
      </c>
      <c r="DB24" s="21">
        <v>37.99058243231649</v>
      </c>
      <c r="DC24" s="8" t="e">
        <f t="shared" si="4"/>
        <v>#VALUE!</v>
      </c>
      <c r="DD24" s="8" t="e">
        <f t="shared" si="5"/>
        <v>#VALUE!</v>
      </c>
      <c r="DE24" s="8" t="e">
        <f t="shared" si="6"/>
        <v>#VALUE!</v>
      </c>
      <c r="DF24" s="8" t="e">
        <f t="shared" si="7"/>
        <v>#VALUE!</v>
      </c>
      <c r="DG24" s="8" t="e">
        <f t="shared" si="8"/>
        <v>#VALUE!</v>
      </c>
      <c r="DH24" s="8">
        <f t="shared" si="9"/>
        <v>60.02846648301194</v>
      </c>
      <c r="DI24" s="8">
        <f t="shared" si="10"/>
        <v>33.31864095500459</v>
      </c>
      <c r="DJ24" s="8">
        <f t="shared" si="11"/>
        <v>27.770431588613405</v>
      </c>
      <c r="DK24" s="8">
        <f t="shared" si="12"/>
        <v>3.044077134986226</v>
      </c>
      <c r="DL24" s="8">
        <f t="shared" si="13"/>
        <v>12.079889807162534</v>
      </c>
      <c r="DM24" s="8">
        <f t="shared" si="14"/>
        <v>36.376492194674015</v>
      </c>
      <c r="DN24" s="8">
        <f t="shared" si="15"/>
        <v>26.123048668503213</v>
      </c>
      <c r="DO24" s="8">
        <f t="shared" si="16"/>
        <v>62.499540863177224</v>
      </c>
      <c r="DP24" s="8">
        <f t="shared" si="17"/>
        <v>329.9026629935721</v>
      </c>
      <c r="DQ24" s="8">
        <f t="shared" si="18"/>
        <v>3.683195592286501</v>
      </c>
      <c r="DR24" s="8">
        <f t="shared" si="19"/>
        <v>10.28099173553719</v>
      </c>
    </row>
    <row r="25" spans="1:122" ht="12.75">
      <c r="A25" s="36" t="s">
        <v>137</v>
      </c>
      <c r="B25" s="2" t="s">
        <v>138</v>
      </c>
      <c r="C25" s="3">
        <v>2143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3">
        <v>71944</v>
      </c>
      <c r="P25" s="3">
        <v>59662</v>
      </c>
      <c r="Q25" s="5">
        <v>0</v>
      </c>
      <c r="R25" s="3">
        <v>4396</v>
      </c>
      <c r="S25" s="3">
        <v>14915</v>
      </c>
      <c r="T25" s="3">
        <v>39799</v>
      </c>
      <c r="U25" s="4">
        <v>0</v>
      </c>
      <c r="V25" s="4">
        <v>0</v>
      </c>
      <c r="W25" s="4">
        <v>0</v>
      </c>
      <c r="X25" s="5">
        <v>0</v>
      </c>
      <c r="Y25" s="4">
        <v>0</v>
      </c>
      <c r="Z25" s="4">
        <v>0</v>
      </c>
      <c r="AA25" s="4">
        <v>0</v>
      </c>
      <c r="AB25" s="4">
        <v>0</v>
      </c>
      <c r="AC25" s="3">
        <v>175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5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3">
        <v>5165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3">
        <v>70189</v>
      </c>
      <c r="BF25" s="5">
        <v>0</v>
      </c>
      <c r="BG25" s="3">
        <v>81692</v>
      </c>
      <c r="BH25" s="3">
        <v>7740</v>
      </c>
      <c r="BI25" s="4">
        <v>0</v>
      </c>
      <c r="BJ25" s="4">
        <v>0</v>
      </c>
      <c r="BK25" s="4">
        <v>0</v>
      </c>
      <c r="BL25" s="4">
        <v>0</v>
      </c>
      <c r="BM25" s="5">
        <v>0</v>
      </c>
      <c r="BN25" s="5">
        <v>0</v>
      </c>
      <c r="BO25" s="3">
        <v>911</v>
      </c>
      <c r="BP25" s="5">
        <v>0</v>
      </c>
      <c r="BQ25" s="5">
        <v>0</v>
      </c>
      <c r="BR25" s="4">
        <v>0</v>
      </c>
      <c r="BS25" s="4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3">
        <v>49860</v>
      </c>
      <c r="CA25" s="4">
        <v>0</v>
      </c>
      <c r="CB25" s="5">
        <v>0</v>
      </c>
      <c r="CC25" s="3">
        <v>104748</v>
      </c>
      <c r="CD25" s="4">
        <v>0</v>
      </c>
      <c r="CE25" s="3">
        <v>532138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39811</v>
      </c>
      <c r="CM25" s="3">
        <v>0</v>
      </c>
      <c r="CN25" s="3">
        <v>0</v>
      </c>
      <c r="CO25" s="3">
        <v>0</v>
      </c>
      <c r="CP25" s="3">
        <v>25270</v>
      </c>
      <c r="CQ25" s="3">
        <v>0</v>
      </c>
      <c r="CR25" s="3">
        <v>0</v>
      </c>
      <c r="CS25" s="33">
        <f t="shared" si="20"/>
        <v>511196</v>
      </c>
      <c r="CT25" s="6" t="e">
        <f>#VALUE!</f>
        <v>#VALUE!</v>
      </c>
      <c r="CU25" s="6" t="e">
        <f t="shared" si="21"/>
        <v>#VALUE!</v>
      </c>
      <c r="CV25" s="6">
        <f t="shared" si="0"/>
        <v>532138</v>
      </c>
      <c r="CW25" s="6">
        <f t="shared" si="22"/>
        <v>25270</v>
      </c>
      <c r="CX25" s="6">
        <f t="shared" si="1"/>
        <v>0</v>
      </c>
      <c r="CY25" s="6" t="e">
        <f t="shared" si="2"/>
        <v>#VALUE!</v>
      </c>
      <c r="CZ25" s="20" t="e">
        <f t="shared" si="3"/>
        <v>#VALUE!</v>
      </c>
      <c r="DA25" s="20">
        <v>47.837739705260326</v>
      </c>
      <c r="DB25" s="20">
        <v>47.837739705260326</v>
      </c>
      <c r="DC25" s="6" t="e">
        <f t="shared" si="4"/>
        <v>#VALUE!</v>
      </c>
      <c r="DD25" s="8" t="e">
        <f t="shared" si="5"/>
        <v>#VALUE!</v>
      </c>
      <c r="DE25" s="6" t="e">
        <f t="shared" si="6"/>
        <v>#VALUE!</v>
      </c>
      <c r="DF25" s="6" t="e">
        <f t="shared" si="7"/>
        <v>#VALUE!</v>
      </c>
      <c r="DG25" s="6" t="e">
        <f t="shared" si="8"/>
        <v>#VALUE!</v>
      </c>
      <c r="DH25" s="6">
        <f t="shared" si="9"/>
        <v>66.3243117125525</v>
      </c>
      <c r="DI25" s="6">
        <f t="shared" si="10"/>
        <v>27.840410639290713</v>
      </c>
      <c r="DJ25" s="6">
        <f t="shared" si="11"/>
        <v>18.571628558096126</v>
      </c>
      <c r="DK25" s="6">
        <f t="shared" si="12"/>
        <v>2.051329911339244</v>
      </c>
      <c r="DL25" s="6">
        <f t="shared" si="13"/>
        <v>23.266448903406438</v>
      </c>
      <c r="DM25" s="6">
        <f t="shared" si="14"/>
        <v>38.12039197386841</v>
      </c>
      <c r="DN25" s="6">
        <f t="shared" si="15"/>
        <v>48.87914139057396</v>
      </c>
      <c r="DO25" s="6">
        <f t="shared" si="16"/>
        <v>86.99953336444237</v>
      </c>
      <c r="DP25" s="6">
        <f t="shared" si="17"/>
        <v>248.3145123658423</v>
      </c>
      <c r="DQ25" s="6">
        <f t="shared" si="18"/>
        <v>0.081661222585161</v>
      </c>
      <c r="DR25" s="6">
        <f t="shared" si="19"/>
        <v>11.791880541297246</v>
      </c>
    </row>
    <row r="26" spans="1:122" ht="12.75">
      <c r="A26" s="36" t="s">
        <v>139</v>
      </c>
      <c r="B26" s="2" t="s">
        <v>140</v>
      </c>
      <c r="C26" s="3">
        <v>3859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23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3">
        <v>68971</v>
      </c>
      <c r="P26" s="3">
        <v>104807</v>
      </c>
      <c r="Q26" s="5">
        <v>0</v>
      </c>
      <c r="R26" s="3">
        <v>16613</v>
      </c>
      <c r="S26" s="5">
        <v>0</v>
      </c>
      <c r="T26" s="3">
        <v>113717</v>
      </c>
      <c r="U26" s="4">
        <v>0</v>
      </c>
      <c r="V26" s="4">
        <v>0</v>
      </c>
      <c r="W26" s="4">
        <v>0</v>
      </c>
      <c r="X26" s="3">
        <v>480</v>
      </c>
      <c r="Y26" s="4">
        <v>0</v>
      </c>
      <c r="Z26" s="4">
        <v>0</v>
      </c>
      <c r="AA26" s="4">
        <v>0</v>
      </c>
      <c r="AB26" s="4">
        <v>0</v>
      </c>
      <c r="AC26" s="5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3">
        <v>1295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936</v>
      </c>
      <c r="AV26" s="4">
        <v>0</v>
      </c>
      <c r="AW26" s="4">
        <v>0</v>
      </c>
      <c r="AX26" s="5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3">
        <v>151557</v>
      </c>
      <c r="BF26" s="5">
        <v>0</v>
      </c>
      <c r="BG26" s="3">
        <v>314560</v>
      </c>
      <c r="BH26" s="3">
        <v>30980</v>
      </c>
      <c r="BI26" s="4">
        <v>0</v>
      </c>
      <c r="BJ26" s="4">
        <v>0</v>
      </c>
      <c r="BK26" s="4">
        <v>0</v>
      </c>
      <c r="BL26" s="4">
        <v>0</v>
      </c>
      <c r="BM26" s="5">
        <v>0</v>
      </c>
      <c r="BN26" s="3">
        <v>3660</v>
      </c>
      <c r="BO26" s="3">
        <v>2760</v>
      </c>
      <c r="BP26" s="3">
        <v>8</v>
      </c>
      <c r="BQ26" s="3">
        <v>30</v>
      </c>
      <c r="BR26" s="4">
        <v>0</v>
      </c>
      <c r="BS26" s="4">
        <v>3</v>
      </c>
      <c r="BT26" s="3">
        <v>213</v>
      </c>
      <c r="BU26" s="5">
        <v>0</v>
      </c>
      <c r="BV26" s="3">
        <v>75</v>
      </c>
      <c r="BW26" s="3">
        <v>296</v>
      </c>
      <c r="BX26" s="3">
        <v>6185</v>
      </c>
      <c r="BY26" s="3">
        <v>7370</v>
      </c>
      <c r="BZ26" s="3">
        <v>16905</v>
      </c>
      <c r="CA26" s="4">
        <v>0</v>
      </c>
      <c r="CB26" s="3">
        <v>7220</v>
      </c>
      <c r="CC26" s="3">
        <v>339554</v>
      </c>
      <c r="CD26" s="4">
        <v>0</v>
      </c>
      <c r="CE26" s="3">
        <v>403150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65700</v>
      </c>
      <c r="CM26" s="3">
        <v>0</v>
      </c>
      <c r="CN26" s="3">
        <v>0</v>
      </c>
      <c r="CO26" s="3">
        <v>0</v>
      </c>
      <c r="CP26" s="3">
        <v>17087</v>
      </c>
      <c r="CQ26" s="3">
        <v>0</v>
      </c>
      <c r="CR26" s="3">
        <v>0</v>
      </c>
      <c r="CS26" s="33">
        <f t="shared" si="20"/>
        <v>1187036</v>
      </c>
      <c r="CT26" s="6" t="e">
        <f>#VALUE!</f>
        <v>#VALUE!</v>
      </c>
      <c r="CU26" s="6" t="e">
        <f t="shared" si="21"/>
        <v>#VALUE!</v>
      </c>
      <c r="CV26" s="6">
        <f t="shared" si="0"/>
        <v>403150</v>
      </c>
      <c r="CW26" s="6">
        <f t="shared" si="22"/>
        <v>17087</v>
      </c>
      <c r="CX26" s="6">
        <f t="shared" si="1"/>
        <v>246</v>
      </c>
      <c r="CY26" s="6" t="e">
        <f t="shared" si="2"/>
        <v>#VALUE!</v>
      </c>
      <c r="CZ26" s="20" t="e">
        <f t="shared" si="3"/>
        <v>#VALUE!</v>
      </c>
      <c r="DA26" s="20">
        <v>73.84273529581921</v>
      </c>
      <c r="DB26" s="20">
        <v>73.84273529581921</v>
      </c>
      <c r="DC26" s="6" t="e">
        <f t="shared" si="4"/>
        <v>#VALUE!</v>
      </c>
      <c r="DD26" s="8" t="e">
        <f t="shared" si="5"/>
        <v>#VALUE!</v>
      </c>
      <c r="DE26" s="6" t="e">
        <f t="shared" si="6"/>
        <v>#VALUE!</v>
      </c>
      <c r="DF26" s="6" t="e">
        <f t="shared" si="7"/>
        <v>#VALUE!</v>
      </c>
      <c r="DG26" s="6" t="e">
        <f t="shared" si="8"/>
        <v>#VALUE!</v>
      </c>
      <c r="DH26" s="6">
        <f t="shared" si="9"/>
        <v>57.14641098730241</v>
      </c>
      <c r="DI26" s="6">
        <f t="shared" si="10"/>
        <v>27.159108577351645</v>
      </c>
      <c r="DJ26" s="6">
        <f t="shared" si="11"/>
        <v>29.46799689038611</v>
      </c>
      <c r="DK26" s="6">
        <f t="shared" si="12"/>
        <v>6.1759523192536925</v>
      </c>
      <c r="DL26" s="6">
        <f t="shared" si="13"/>
        <v>4.380668566986266</v>
      </c>
      <c r="DM26" s="6">
        <f t="shared" si="14"/>
        <v>81.51334542627623</v>
      </c>
      <c r="DN26" s="6">
        <f t="shared" si="15"/>
        <v>87.99015288934957</v>
      </c>
      <c r="DO26" s="6">
        <f t="shared" si="16"/>
        <v>169.50349831562582</v>
      </c>
      <c r="DP26" s="6">
        <f t="shared" si="17"/>
        <v>104.47006996631252</v>
      </c>
      <c r="DQ26" s="6">
        <f t="shared" si="18"/>
        <v>4.461000259134491</v>
      </c>
      <c r="DR26" s="6">
        <f t="shared" si="19"/>
        <v>4.427831044311998</v>
      </c>
    </row>
    <row r="27" spans="1:122" ht="12.75">
      <c r="A27" s="36" t="s">
        <v>141</v>
      </c>
      <c r="B27" s="2" t="s">
        <v>142</v>
      </c>
      <c r="C27" s="3">
        <v>14465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218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3">
        <v>202861</v>
      </c>
      <c r="P27" s="3">
        <v>604939</v>
      </c>
      <c r="Q27" s="5">
        <v>0</v>
      </c>
      <c r="R27" s="3">
        <v>7298</v>
      </c>
      <c r="S27" s="5">
        <v>0</v>
      </c>
      <c r="T27" s="3">
        <v>106504</v>
      </c>
      <c r="U27" s="4">
        <v>0</v>
      </c>
      <c r="V27" s="4">
        <v>0</v>
      </c>
      <c r="W27" s="4">
        <v>0</v>
      </c>
      <c r="X27" s="3">
        <v>143</v>
      </c>
      <c r="Y27" s="4">
        <v>0</v>
      </c>
      <c r="Z27" s="4">
        <v>0</v>
      </c>
      <c r="AA27" s="4">
        <v>0</v>
      </c>
      <c r="AB27" s="4">
        <v>0</v>
      </c>
      <c r="AC27" s="5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3">
        <v>956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100</v>
      </c>
      <c r="AX27" s="5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3">
        <v>732715</v>
      </c>
      <c r="BF27" s="3">
        <v>523190</v>
      </c>
      <c r="BG27" s="3">
        <v>1870080</v>
      </c>
      <c r="BH27" s="3">
        <v>75250</v>
      </c>
      <c r="BI27" s="4">
        <v>0</v>
      </c>
      <c r="BJ27" s="4">
        <v>1</v>
      </c>
      <c r="BK27" s="4">
        <v>0</v>
      </c>
      <c r="BL27" s="4">
        <v>1</v>
      </c>
      <c r="BM27" s="3">
        <v>543</v>
      </c>
      <c r="BN27" s="3">
        <v>16839</v>
      </c>
      <c r="BO27" s="3">
        <v>6353</v>
      </c>
      <c r="BP27" s="3">
        <v>54</v>
      </c>
      <c r="BQ27" s="3">
        <v>121</v>
      </c>
      <c r="BR27" s="4">
        <v>0</v>
      </c>
      <c r="BS27" s="4">
        <v>1</v>
      </c>
      <c r="BT27" s="3">
        <v>538</v>
      </c>
      <c r="BU27" s="3">
        <v>216</v>
      </c>
      <c r="BV27" s="3">
        <v>4438</v>
      </c>
      <c r="BW27" s="3">
        <v>43</v>
      </c>
      <c r="BX27" s="3">
        <v>35158</v>
      </c>
      <c r="BY27" s="3">
        <v>19171</v>
      </c>
      <c r="BZ27" s="3">
        <v>452661</v>
      </c>
      <c r="CA27" s="4">
        <v>40150</v>
      </c>
      <c r="CB27" s="3">
        <v>59008</v>
      </c>
      <c r="CC27" s="3">
        <v>915984</v>
      </c>
      <c r="CD27" s="4">
        <v>0</v>
      </c>
      <c r="CE27" s="3">
        <v>1530388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22836</v>
      </c>
      <c r="CM27" s="3">
        <v>0</v>
      </c>
      <c r="CN27" s="3">
        <v>0</v>
      </c>
      <c r="CO27" s="3">
        <v>0</v>
      </c>
      <c r="CP27" s="3">
        <v>74686</v>
      </c>
      <c r="CQ27" s="3">
        <v>687510</v>
      </c>
      <c r="CR27" s="3">
        <v>0</v>
      </c>
      <c r="CS27" s="33">
        <f t="shared" si="20"/>
        <v>5674556</v>
      </c>
      <c r="CT27" s="6" t="e">
        <f>#VALUE!</f>
        <v>#VALUE!</v>
      </c>
      <c r="CU27" s="6" t="e">
        <f t="shared" si="21"/>
        <v>#VALUE!</v>
      </c>
      <c r="CV27" s="6">
        <f t="shared" si="0"/>
        <v>1530388</v>
      </c>
      <c r="CW27" s="6">
        <f t="shared" si="22"/>
        <v>74686</v>
      </c>
      <c r="CX27" s="6">
        <f t="shared" si="1"/>
        <v>878</v>
      </c>
      <c r="CY27" s="6" t="e">
        <f t="shared" si="2"/>
        <v>#VALUE!</v>
      </c>
      <c r="CZ27" s="20" t="e">
        <f t="shared" si="3"/>
        <v>#VALUE!</v>
      </c>
      <c r="DA27" s="20">
        <v>77.94175900912408</v>
      </c>
      <c r="DB27" s="20">
        <v>77.94175900912408</v>
      </c>
      <c r="DC27" s="6" t="e">
        <f t="shared" si="4"/>
        <v>#VALUE!</v>
      </c>
      <c r="DD27" s="8" t="e">
        <f t="shared" si="5"/>
        <v>#VALUE!</v>
      </c>
      <c r="DE27" s="6" t="e">
        <f t="shared" si="6"/>
        <v>#VALUE!</v>
      </c>
      <c r="DF27" s="6" t="e">
        <f t="shared" si="7"/>
        <v>#VALUE!</v>
      </c>
      <c r="DG27" s="6" t="e">
        <f t="shared" si="8"/>
        <v>#VALUE!</v>
      </c>
      <c r="DH27" s="6">
        <f t="shared" si="9"/>
        <v>64.67860352575181</v>
      </c>
      <c r="DI27" s="6">
        <f t="shared" si="10"/>
        <v>44.5965433805738</v>
      </c>
      <c r="DJ27" s="6">
        <f t="shared" si="11"/>
        <v>43.53225025924646</v>
      </c>
      <c r="DK27" s="6">
        <f t="shared" si="12"/>
        <v>4.5838921534739026</v>
      </c>
      <c r="DL27" s="6">
        <f t="shared" si="13"/>
        <v>31.293536121673004</v>
      </c>
      <c r="DM27" s="6">
        <f t="shared" si="14"/>
        <v>129.2830971310059</v>
      </c>
      <c r="DN27" s="6">
        <f t="shared" si="15"/>
        <v>63.32416176978914</v>
      </c>
      <c r="DO27" s="6">
        <f t="shared" si="16"/>
        <v>192.60725890079502</v>
      </c>
      <c r="DP27" s="6">
        <f t="shared" si="17"/>
        <v>105.79937780850328</v>
      </c>
      <c r="DQ27" s="6">
        <f t="shared" si="18"/>
        <v>4.957552713446249</v>
      </c>
      <c r="DR27" s="6">
        <f t="shared" si="19"/>
        <v>5.16322156930522</v>
      </c>
    </row>
    <row r="28" spans="1:122" ht="12.75">
      <c r="A28" s="36" t="s">
        <v>143</v>
      </c>
      <c r="B28" s="2" t="s">
        <v>144</v>
      </c>
      <c r="C28" s="3">
        <v>2727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3">
        <v>82377</v>
      </c>
      <c r="P28" s="3">
        <v>101413</v>
      </c>
      <c r="Q28" s="5">
        <v>0</v>
      </c>
      <c r="R28" s="3">
        <v>5386</v>
      </c>
      <c r="S28" s="3">
        <v>19860</v>
      </c>
      <c r="T28" s="3">
        <v>86276</v>
      </c>
      <c r="U28" s="4">
        <v>0</v>
      </c>
      <c r="V28" s="4">
        <v>0</v>
      </c>
      <c r="W28" s="4">
        <v>0</v>
      </c>
      <c r="X28" s="3">
        <v>678</v>
      </c>
      <c r="Y28" s="4">
        <v>0</v>
      </c>
      <c r="Z28" s="4">
        <v>0</v>
      </c>
      <c r="AA28" s="4">
        <v>0</v>
      </c>
      <c r="AB28" s="4">
        <v>0</v>
      </c>
      <c r="AC28" s="3">
        <v>393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5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3">
        <v>685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3">
        <v>211230</v>
      </c>
      <c r="BF28" s="5">
        <v>0</v>
      </c>
      <c r="BG28" s="3">
        <v>267178</v>
      </c>
      <c r="BH28" s="3">
        <v>8240</v>
      </c>
      <c r="BI28" s="4">
        <v>0</v>
      </c>
      <c r="BJ28" s="4">
        <v>0</v>
      </c>
      <c r="BK28" s="4">
        <v>0</v>
      </c>
      <c r="BL28" s="4">
        <v>0</v>
      </c>
      <c r="BM28" s="3">
        <v>7</v>
      </c>
      <c r="BN28" s="3">
        <v>3059</v>
      </c>
      <c r="BO28" s="3">
        <v>1724</v>
      </c>
      <c r="BP28" s="3">
        <v>10</v>
      </c>
      <c r="BQ28" s="3">
        <v>1008</v>
      </c>
      <c r="BR28" s="4">
        <v>0</v>
      </c>
      <c r="BS28" s="4">
        <v>0</v>
      </c>
      <c r="BT28" s="5">
        <v>0</v>
      </c>
      <c r="BU28" s="3">
        <v>1532</v>
      </c>
      <c r="BV28" s="3">
        <v>80</v>
      </c>
      <c r="BW28" s="5">
        <v>0</v>
      </c>
      <c r="BX28" s="3">
        <v>3870</v>
      </c>
      <c r="BY28" s="3">
        <v>3781</v>
      </c>
      <c r="BZ28" s="3">
        <v>44781</v>
      </c>
      <c r="CA28" s="4">
        <v>0</v>
      </c>
      <c r="CB28" s="5">
        <v>0</v>
      </c>
      <c r="CC28" s="3">
        <v>147465</v>
      </c>
      <c r="CD28" s="4">
        <v>0</v>
      </c>
      <c r="CE28" s="3">
        <v>481210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94871</v>
      </c>
      <c r="CM28" s="3">
        <v>0</v>
      </c>
      <c r="CN28" s="3">
        <v>0</v>
      </c>
      <c r="CO28" s="3">
        <v>21590</v>
      </c>
      <c r="CP28" s="3">
        <v>49740</v>
      </c>
      <c r="CQ28" s="3">
        <v>0</v>
      </c>
      <c r="CR28" s="3">
        <v>100</v>
      </c>
      <c r="CS28" s="33">
        <f t="shared" si="20"/>
        <v>1010083</v>
      </c>
      <c r="CT28" s="8" t="e">
        <f>#VALUE!</f>
        <v>#VALUE!</v>
      </c>
      <c r="CU28" s="8" t="e">
        <f t="shared" si="21"/>
        <v>#VALUE!</v>
      </c>
      <c r="CV28" s="8">
        <f t="shared" si="0"/>
        <v>481210</v>
      </c>
      <c r="CW28" s="8">
        <f t="shared" si="22"/>
        <v>49840</v>
      </c>
      <c r="CX28" s="8">
        <f t="shared" si="1"/>
        <v>2540</v>
      </c>
      <c r="CY28" s="8" t="e">
        <f t="shared" si="2"/>
        <v>#VALUE!</v>
      </c>
      <c r="CZ28" s="21" t="e">
        <f t="shared" si="3"/>
        <v>#VALUE!</v>
      </c>
      <c r="DA28" s="21">
        <v>65.43374147244914</v>
      </c>
      <c r="DB28" s="21">
        <v>65.43374147244914</v>
      </c>
      <c r="DC28" s="8" t="e">
        <f t="shared" si="4"/>
        <v>#VALUE!</v>
      </c>
      <c r="DD28" s="8" t="e">
        <f t="shared" si="5"/>
        <v>#VALUE!</v>
      </c>
      <c r="DE28" s="8" t="e">
        <f t="shared" si="6"/>
        <v>#VALUE!</v>
      </c>
      <c r="DF28" s="8" t="e">
        <f t="shared" si="7"/>
        <v>#VALUE!</v>
      </c>
      <c r="DG28" s="8" t="e">
        <f t="shared" si="8"/>
        <v>#VALUE!</v>
      </c>
      <c r="DH28" s="8">
        <f t="shared" si="9"/>
        <v>107.66666666666667</v>
      </c>
      <c r="DI28" s="8">
        <f t="shared" si="10"/>
        <v>37.18848551521819</v>
      </c>
      <c r="DJ28" s="8">
        <f t="shared" si="11"/>
        <v>31.63769710304364</v>
      </c>
      <c r="DK28" s="8">
        <f t="shared" si="12"/>
        <v>1.975064173083975</v>
      </c>
      <c r="DL28" s="8">
        <f t="shared" si="13"/>
        <v>16.421342134213422</v>
      </c>
      <c r="DM28" s="8">
        <f t="shared" si="14"/>
        <v>97.97506417308398</v>
      </c>
      <c r="DN28" s="8">
        <f t="shared" si="15"/>
        <v>54.07590759075907</v>
      </c>
      <c r="DO28" s="8">
        <f t="shared" si="16"/>
        <v>152.05097176384305</v>
      </c>
      <c r="DP28" s="8">
        <f t="shared" si="17"/>
        <v>176.46131279794645</v>
      </c>
      <c r="DQ28" s="8">
        <f t="shared" si="18"/>
        <v>4.074074074074074</v>
      </c>
      <c r="DR28" s="8">
        <f t="shared" si="19"/>
        <v>26.156949028236156</v>
      </c>
    </row>
    <row r="29" spans="1:122" ht="12.75">
      <c r="A29" s="36" t="s">
        <v>145</v>
      </c>
      <c r="B29" s="2" t="s">
        <v>146</v>
      </c>
      <c r="C29" s="3">
        <v>683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3">
        <v>6488</v>
      </c>
      <c r="P29" s="3">
        <v>19287</v>
      </c>
      <c r="Q29" s="5">
        <v>0</v>
      </c>
      <c r="R29" s="3">
        <v>1465</v>
      </c>
      <c r="S29" s="5">
        <v>0</v>
      </c>
      <c r="T29" s="3">
        <v>22740</v>
      </c>
      <c r="U29" s="4">
        <v>0</v>
      </c>
      <c r="V29" s="4">
        <v>0</v>
      </c>
      <c r="W29" s="4">
        <v>0</v>
      </c>
      <c r="X29" s="3">
        <v>342</v>
      </c>
      <c r="Y29" s="4">
        <v>0</v>
      </c>
      <c r="Z29" s="4">
        <v>0</v>
      </c>
      <c r="AA29" s="4">
        <v>0</v>
      </c>
      <c r="AB29" s="4">
        <v>0</v>
      </c>
      <c r="AC29" s="5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5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3">
        <v>1369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3">
        <v>25554</v>
      </c>
      <c r="BF29" s="5">
        <v>0</v>
      </c>
      <c r="BG29" s="3">
        <v>37804</v>
      </c>
      <c r="BH29" s="3">
        <v>108</v>
      </c>
      <c r="BI29" s="4">
        <v>0</v>
      </c>
      <c r="BJ29" s="4">
        <v>0</v>
      </c>
      <c r="BK29" s="4">
        <v>0</v>
      </c>
      <c r="BL29" s="4">
        <v>0</v>
      </c>
      <c r="BM29" s="3">
        <v>13</v>
      </c>
      <c r="BN29" s="3">
        <v>696</v>
      </c>
      <c r="BO29" s="3">
        <v>217</v>
      </c>
      <c r="BP29" s="3">
        <v>20</v>
      </c>
      <c r="BQ29" s="5">
        <v>0</v>
      </c>
      <c r="BR29" s="4">
        <v>0</v>
      </c>
      <c r="BS29" s="4">
        <v>0</v>
      </c>
      <c r="BT29" s="5">
        <v>0</v>
      </c>
      <c r="BU29" s="5">
        <v>0</v>
      </c>
      <c r="BV29" s="3">
        <v>112</v>
      </c>
      <c r="BW29" s="5">
        <v>0</v>
      </c>
      <c r="BX29" s="3">
        <v>952</v>
      </c>
      <c r="BY29" s="3">
        <v>966</v>
      </c>
      <c r="BZ29" s="3">
        <v>9970</v>
      </c>
      <c r="CA29" s="4">
        <v>0</v>
      </c>
      <c r="CB29" s="5">
        <v>0</v>
      </c>
      <c r="CC29" s="3">
        <v>16440</v>
      </c>
      <c r="CD29" s="4">
        <v>0</v>
      </c>
      <c r="CE29" s="3">
        <v>144827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1059</v>
      </c>
      <c r="CM29" s="3">
        <v>0</v>
      </c>
      <c r="CN29" s="3">
        <v>0</v>
      </c>
      <c r="CO29" s="3">
        <v>1383</v>
      </c>
      <c r="CP29" s="3">
        <v>6042</v>
      </c>
      <c r="CQ29" s="3">
        <v>0</v>
      </c>
      <c r="CR29" s="3">
        <v>0</v>
      </c>
      <c r="CS29" s="33">
        <f t="shared" si="20"/>
        <v>145926</v>
      </c>
      <c r="CT29" s="6" t="e">
        <f>#VALUE!</f>
        <v>#VALUE!</v>
      </c>
      <c r="CU29" s="6" t="e">
        <f t="shared" si="21"/>
        <v>#VALUE!</v>
      </c>
      <c r="CV29" s="6">
        <f t="shared" si="0"/>
        <v>144827</v>
      </c>
      <c r="CW29" s="6">
        <f t="shared" si="22"/>
        <v>6042</v>
      </c>
      <c r="CX29" s="6">
        <f t="shared" si="1"/>
        <v>0</v>
      </c>
      <c r="CY29" s="6" t="e">
        <f t="shared" si="2"/>
        <v>#VALUE!</v>
      </c>
      <c r="CZ29" s="20" t="e">
        <f t="shared" si="3"/>
        <v>#VALUE!</v>
      </c>
      <c r="DA29" s="20">
        <v>49.16727033811216</v>
      </c>
      <c r="DB29" s="20">
        <v>49.16727033811216</v>
      </c>
      <c r="DC29" s="6" t="e">
        <f t="shared" si="4"/>
        <v>#VALUE!</v>
      </c>
      <c r="DD29" s="8" t="e">
        <f t="shared" si="5"/>
        <v>#VALUE!</v>
      </c>
      <c r="DE29" s="6" t="e">
        <f t="shared" si="6"/>
        <v>#VALUE!</v>
      </c>
      <c r="DF29" s="6" t="e">
        <f t="shared" si="7"/>
        <v>#VALUE!</v>
      </c>
      <c r="DG29" s="6" t="e">
        <f t="shared" si="8"/>
        <v>#VALUE!</v>
      </c>
      <c r="DH29" s="6">
        <f t="shared" si="9"/>
        <v>46.91361639824304</v>
      </c>
      <c r="DI29" s="6">
        <f t="shared" si="10"/>
        <v>28.23865300146413</v>
      </c>
      <c r="DJ29" s="6">
        <f t="shared" si="11"/>
        <v>33.29428989751098</v>
      </c>
      <c r="DK29" s="6">
        <f t="shared" si="12"/>
        <v>2.1449487554904834</v>
      </c>
      <c r="DL29" s="6">
        <f t="shared" si="13"/>
        <v>14.597364568081991</v>
      </c>
      <c r="DM29" s="6">
        <f t="shared" si="14"/>
        <v>55.349926793557835</v>
      </c>
      <c r="DN29" s="6">
        <f t="shared" si="15"/>
        <v>24.070278184480234</v>
      </c>
      <c r="DO29" s="6">
        <f t="shared" si="16"/>
        <v>79.42020497803807</v>
      </c>
      <c r="DP29" s="6">
        <f t="shared" si="17"/>
        <v>212.04538799414348</v>
      </c>
      <c r="DQ29" s="6">
        <f t="shared" si="18"/>
        <v>3.8462664714494874</v>
      </c>
      <c r="DR29" s="6">
        <f t="shared" si="19"/>
        <v>10.871156661786237</v>
      </c>
    </row>
    <row r="30" spans="1:122" ht="12.75">
      <c r="A30" s="36" t="s">
        <v>147</v>
      </c>
      <c r="B30" s="2" t="s">
        <v>148</v>
      </c>
      <c r="C30" s="3">
        <v>1724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3">
        <v>19016</v>
      </c>
      <c r="P30" s="3">
        <v>51882</v>
      </c>
      <c r="Q30" s="5">
        <v>0</v>
      </c>
      <c r="R30" s="3">
        <v>2314</v>
      </c>
      <c r="S30" s="3">
        <v>6696</v>
      </c>
      <c r="T30" s="3">
        <v>29421</v>
      </c>
      <c r="U30" s="4">
        <v>0</v>
      </c>
      <c r="V30" s="4">
        <v>0</v>
      </c>
      <c r="W30" s="4">
        <v>0</v>
      </c>
      <c r="X30" s="5">
        <v>0</v>
      </c>
      <c r="Y30" s="4">
        <v>0</v>
      </c>
      <c r="Z30" s="4">
        <v>0</v>
      </c>
      <c r="AA30" s="4">
        <v>0</v>
      </c>
      <c r="AB30" s="4">
        <v>0</v>
      </c>
      <c r="AC30" s="3">
        <v>16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5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3">
        <v>5678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3">
        <v>66427</v>
      </c>
      <c r="BF30" s="5">
        <v>0</v>
      </c>
      <c r="BG30" s="3">
        <v>51848</v>
      </c>
      <c r="BH30" s="5">
        <v>0</v>
      </c>
      <c r="BI30" s="4">
        <v>0</v>
      </c>
      <c r="BJ30" s="4">
        <v>0</v>
      </c>
      <c r="BK30" s="4">
        <v>0</v>
      </c>
      <c r="BL30" s="4">
        <v>0</v>
      </c>
      <c r="BM30" s="3">
        <v>16</v>
      </c>
      <c r="BN30" s="3">
        <v>782</v>
      </c>
      <c r="BO30" s="3">
        <v>1170</v>
      </c>
      <c r="BP30" s="3">
        <v>36</v>
      </c>
      <c r="BQ30" s="5">
        <v>0</v>
      </c>
      <c r="BR30" s="4">
        <v>0</v>
      </c>
      <c r="BS30" s="4">
        <v>0</v>
      </c>
      <c r="BT30" s="5">
        <v>0</v>
      </c>
      <c r="BU30" s="5">
        <v>0</v>
      </c>
      <c r="BV30" s="3">
        <v>11</v>
      </c>
      <c r="BW30" s="5">
        <v>0</v>
      </c>
      <c r="BX30" s="3">
        <v>1077</v>
      </c>
      <c r="BY30" s="3">
        <v>926</v>
      </c>
      <c r="BZ30" s="3">
        <v>8488</v>
      </c>
      <c r="CA30" s="4">
        <v>0</v>
      </c>
      <c r="CB30" s="3">
        <v>433</v>
      </c>
      <c r="CC30" s="3">
        <v>66234</v>
      </c>
      <c r="CD30" s="4">
        <v>0</v>
      </c>
      <c r="CE30" s="3">
        <v>372400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67549</v>
      </c>
      <c r="CM30" s="3">
        <v>0</v>
      </c>
      <c r="CN30" s="3">
        <v>0</v>
      </c>
      <c r="CO30" s="3">
        <v>412</v>
      </c>
      <c r="CP30" s="3">
        <v>8698</v>
      </c>
      <c r="CQ30" s="3">
        <v>0</v>
      </c>
      <c r="CR30" s="3">
        <v>0</v>
      </c>
      <c r="CS30" s="33">
        <f t="shared" si="20"/>
        <v>312883</v>
      </c>
      <c r="CT30" s="6" t="e">
        <f>#VALUE!</f>
        <v>#VALUE!</v>
      </c>
      <c r="CU30" s="6" t="e">
        <f t="shared" si="21"/>
        <v>#VALUE!</v>
      </c>
      <c r="CV30" s="6">
        <f t="shared" si="0"/>
        <v>372400</v>
      </c>
      <c r="CW30" s="6">
        <f t="shared" si="22"/>
        <v>8698</v>
      </c>
      <c r="CX30" s="6">
        <f t="shared" si="1"/>
        <v>0</v>
      </c>
      <c r="CY30" s="6" t="e">
        <f t="shared" si="2"/>
        <v>#VALUE!</v>
      </c>
      <c r="CZ30" s="20" t="e">
        <f t="shared" si="3"/>
        <v>#VALUE!</v>
      </c>
      <c r="DA30" s="20">
        <v>45.08524008582368</v>
      </c>
      <c r="DB30" s="20">
        <v>45.08524008582368</v>
      </c>
      <c r="DC30" s="6" t="e">
        <f t="shared" si="4"/>
        <v>#VALUE!</v>
      </c>
      <c r="DD30" s="8" t="e">
        <f t="shared" si="5"/>
        <v>#VALUE!</v>
      </c>
      <c r="DE30" s="6" t="e">
        <f t="shared" si="6"/>
        <v>#VALUE!</v>
      </c>
      <c r="DF30" s="6" t="e">
        <f t="shared" si="7"/>
        <v>#VALUE!</v>
      </c>
      <c r="DG30" s="6" t="e">
        <f t="shared" si="8"/>
        <v>#VALUE!</v>
      </c>
      <c r="DH30" s="6">
        <f t="shared" si="9"/>
        <v>49.56090487238979</v>
      </c>
      <c r="DI30" s="6">
        <f t="shared" si="10"/>
        <v>30.093967517401392</v>
      </c>
      <c r="DJ30" s="6">
        <f t="shared" si="11"/>
        <v>17.06554524361949</v>
      </c>
      <c r="DK30" s="6">
        <f t="shared" si="12"/>
        <v>1.5933874709976799</v>
      </c>
      <c r="DL30" s="6">
        <f t="shared" si="13"/>
        <v>4.923433874709977</v>
      </c>
      <c r="DM30" s="6">
        <f t="shared" si="14"/>
        <v>30.074245939675173</v>
      </c>
      <c r="DN30" s="6">
        <f t="shared" si="15"/>
        <v>38.41879350348028</v>
      </c>
      <c r="DO30" s="6">
        <f t="shared" si="16"/>
        <v>68.49303944315545</v>
      </c>
      <c r="DP30" s="6">
        <f t="shared" si="17"/>
        <v>216.0092807424594</v>
      </c>
      <c r="DQ30" s="6">
        <f t="shared" si="18"/>
        <v>1.6339907192575407</v>
      </c>
      <c r="DR30" s="6">
        <f t="shared" si="19"/>
        <v>5.284222737819025</v>
      </c>
    </row>
    <row r="31" spans="1:122" ht="12.75">
      <c r="A31" s="36" t="s">
        <v>149</v>
      </c>
      <c r="B31" s="2" t="s">
        <v>150</v>
      </c>
      <c r="C31" s="3">
        <v>1122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3">
        <v>13040</v>
      </c>
      <c r="P31" s="3">
        <v>46793</v>
      </c>
      <c r="Q31" s="5">
        <v>0</v>
      </c>
      <c r="R31" s="3">
        <v>3598</v>
      </c>
      <c r="S31" s="5">
        <v>0</v>
      </c>
      <c r="T31" s="3">
        <v>48071</v>
      </c>
      <c r="U31" s="4">
        <v>0</v>
      </c>
      <c r="V31" s="4">
        <v>0</v>
      </c>
      <c r="W31" s="4">
        <v>0</v>
      </c>
      <c r="X31" s="3">
        <v>587</v>
      </c>
      <c r="Y31" s="4">
        <v>0</v>
      </c>
      <c r="Z31" s="4">
        <v>0</v>
      </c>
      <c r="AA31" s="4">
        <v>0</v>
      </c>
      <c r="AB31" s="4">
        <v>0</v>
      </c>
      <c r="AC31" s="5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5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3">
        <v>2397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3">
        <v>49266</v>
      </c>
      <c r="BF31" s="5">
        <v>0</v>
      </c>
      <c r="BG31" s="3">
        <v>58047</v>
      </c>
      <c r="BH31" s="3">
        <v>5461</v>
      </c>
      <c r="BI31" s="4">
        <v>0</v>
      </c>
      <c r="BJ31" s="4">
        <v>0</v>
      </c>
      <c r="BK31" s="4">
        <v>0</v>
      </c>
      <c r="BL31" s="4">
        <v>0</v>
      </c>
      <c r="BM31" s="3">
        <v>23</v>
      </c>
      <c r="BN31" s="3">
        <v>1213</v>
      </c>
      <c r="BO31" s="3">
        <v>392</v>
      </c>
      <c r="BP31" s="3">
        <v>35</v>
      </c>
      <c r="BQ31" s="5">
        <v>0</v>
      </c>
      <c r="BR31" s="4">
        <v>0</v>
      </c>
      <c r="BS31" s="4">
        <v>0</v>
      </c>
      <c r="BT31" s="5">
        <v>0</v>
      </c>
      <c r="BU31" s="5">
        <v>0</v>
      </c>
      <c r="BV31" s="3">
        <v>195</v>
      </c>
      <c r="BW31" s="5">
        <v>0</v>
      </c>
      <c r="BX31" s="3">
        <v>1658</v>
      </c>
      <c r="BY31" s="3">
        <v>1691</v>
      </c>
      <c r="BZ31" s="3">
        <v>16897</v>
      </c>
      <c r="CA31" s="4">
        <v>0</v>
      </c>
      <c r="CB31" s="5">
        <v>0</v>
      </c>
      <c r="CC31" s="3">
        <v>55128</v>
      </c>
      <c r="CD31" s="4">
        <v>0</v>
      </c>
      <c r="CE31" s="3">
        <v>380796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1271</v>
      </c>
      <c r="CM31" s="3">
        <v>0</v>
      </c>
      <c r="CN31" s="3">
        <v>0</v>
      </c>
      <c r="CO31" s="3">
        <v>2418</v>
      </c>
      <c r="CP31" s="3">
        <v>10547</v>
      </c>
      <c r="CQ31" s="3">
        <v>0</v>
      </c>
      <c r="CR31" s="3">
        <v>330</v>
      </c>
      <c r="CS31" s="33">
        <f t="shared" si="20"/>
        <v>306910</v>
      </c>
      <c r="CT31" s="8" t="e">
        <f>#VALUE!</f>
        <v>#VALUE!</v>
      </c>
      <c r="CU31" s="8" t="e">
        <f t="shared" si="21"/>
        <v>#VALUE!</v>
      </c>
      <c r="CV31" s="8">
        <f t="shared" si="0"/>
        <v>380796</v>
      </c>
      <c r="CW31" s="8">
        <f t="shared" si="22"/>
        <v>10877</v>
      </c>
      <c r="CX31" s="8">
        <f t="shared" si="1"/>
        <v>0</v>
      </c>
      <c r="CY31" s="8" t="e">
        <f t="shared" si="2"/>
        <v>#VALUE!</v>
      </c>
      <c r="CZ31" s="21" t="e">
        <f t="shared" si="3"/>
        <v>#VALUE!</v>
      </c>
      <c r="DA31" s="21">
        <v>43.93321910209667</v>
      </c>
      <c r="DB31" s="21">
        <v>43.93321910209667</v>
      </c>
      <c r="DC31" s="8" t="e">
        <f t="shared" si="4"/>
        <v>#VALUE!</v>
      </c>
      <c r="DD31" s="8" t="e">
        <f t="shared" si="5"/>
        <v>#VALUE!</v>
      </c>
      <c r="DE31" s="8" t="e">
        <f t="shared" si="6"/>
        <v>#VALUE!</v>
      </c>
      <c r="DF31" s="8" t="e">
        <f t="shared" si="7"/>
        <v>#VALUE!</v>
      </c>
      <c r="DG31" s="8" t="e">
        <f t="shared" si="8"/>
        <v>#VALUE!</v>
      </c>
      <c r="DH31" s="8">
        <f t="shared" si="9"/>
        <v>55.53119429590018</v>
      </c>
      <c r="DI31" s="8">
        <f t="shared" si="10"/>
        <v>41.70499108734403</v>
      </c>
      <c r="DJ31" s="8">
        <f t="shared" si="11"/>
        <v>42.84402852049911</v>
      </c>
      <c r="DK31" s="8">
        <f t="shared" si="12"/>
        <v>3.206773618538324</v>
      </c>
      <c r="DL31" s="8">
        <f t="shared" si="13"/>
        <v>15.059714795008913</v>
      </c>
      <c r="DM31" s="8">
        <f t="shared" si="14"/>
        <v>51.73529411764706</v>
      </c>
      <c r="DN31" s="8">
        <f t="shared" si="15"/>
        <v>49.13368983957219</v>
      </c>
      <c r="DO31" s="8">
        <f t="shared" si="16"/>
        <v>100.86898395721926</v>
      </c>
      <c r="DP31" s="8">
        <f t="shared" si="17"/>
        <v>339.3903743315508</v>
      </c>
      <c r="DQ31" s="8">
        <f t="shared" si="18"/>
        <v>4.086452762923352</v>
      </c>
      <c r="DR31" s="8">
        <f t="shared" si="19"/>
        <v>11.555258467023172</v>
      </c>
    </row>
    <row r="32" spans="1:122" ht="12.75">
      <c r="A32" s="36" t="s">
        <v>151</v>
      </c>
      <c r="B32" s="2" t="s">
        <v>152</v>
      </c>
      <c r="C32" s="3">
        <v>2696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3">
        <v>35515</v>
      </c>
      <c r="P32" s="3">
        <v>78537</v>
      </c>
      <c r="Q32" s="5">
        <v>0</v>
      </c>
      <c r="R32" s="3">
        <v>11616</v>
      </c>
      <c r="S32" s="5">
        <v>0</v>
      </c>
      <c r="T32" s="3">
        <v>85606</v>
      </c>
      <c r="U32" s="4">
        <v>0</v>
      </c>
      <c r="V32" s="4">
        <v>0</v>
      </c>
      <c r="W32" s="4">
        <v>0</v>
      </c>
      <c r="X32" s="3">
        <v>665</v>
      </c>
      <c r="Y32" s="4">
        <v>0</v>
      </c>
      <c r="Z32" s="4">
        <v>0</v>
      </c>
      <c r="AA32" s="4">
        <v>0</v>
      </c>
      <c r="AB32" s="4">
        <v>0</v>
      </c>
      <c r="AC32" s="5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3">
        <v>3600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5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3">
        <v>105737</v>
      </c>
      <c r="BF32" s="5">
        <v>0</v>
      </c>
      <c r="BG32" s="3">
        <v>200570</v>
      </c>
      <c r="BH32" s="3">
        <v>12290</v>
      </c>
      <c r="BI32" s="4">
        <v>0</v>
      </c>
      <c r="BJ32" s="4">
        <v>0</v>
      </c>
      <c r="BK32" s="4">
        <v>0</v>
      </c>
      <c r="BL32" s="4">
        <v>0</v>
      </c>
      <c r="BM32" s="5">
        <v>0</v>
      </c>
      <c r="BN32" s="3">
        <v>2790</v>
      </c>
      <c r="BO32" s="3">
        <v>1905</v>
      </c>
      <c r="BP32" s="3">
        <v>768</v>
      </c>
      <c r="BQ32" s="3">
        <v>40</v>
      </c>
      <c r="BR32" s="4">
        <v>0</v>
      </c>
      <c r="BS32" s="4">
        <v>0</v>
      </c>
      <c r="BT32" s="3">
        <v>253</v>
      </c>
      <c r="BU32" s="5">
        <v>0</v>
      </c>
      <c r="BV32" s="3">
        <v>45</v>
      </c>
      <c r="BW32" s="3">
        <v>248</v>
      </c>
      <c r="BX32" s="3">
        <v>2930</v>
      </c>
      <c r="BY32" s="3">
        <v>4380</v>
      </c>
      <c r="BZ32" s="3">
        <v>38499</v>
      </c>
      <c r="CA32" s="4">
        <v>0</v>
      </c>
      <c r="CB32" s="3">
        <v>2878</v>
      </c>
      <c r="CC32" s="3">
        <v>143493</v>
      </c>
      <c r="CD32" s="4">
        <v>0</v>
      </c>
      <c r="CE32" s="3">
        <v>264440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47100</v>
      </c>
      <c r="CM32" s="3">
        <v>0</v>
      </c>
      <c r="CN32" s="3">
        <v>0</v>
      </c>
      <c r="CO32" s="3">
        <v>0</v>
      </c>
      <c r="CP32" s="3">
        <v>11830</v>
      </c>
      <c r="CQ32" s="3">
        <v>0</v>
      </c>
      <c r="CR32" s="3">
        <v>0</v>
      </c>
      <c r="CS32" s="33">
        <f t="shared" si="20"/>
        <v>732072</v>
      </c>
      <c r="CT32" s="6" t="e">
        <f>#VALUE!</f>
        <v>#VALUE!</v>
      </c>
      <c r="CU32" s="6" t="e">
        <f t="shared" si="21"/>
        <v>#VALUE!</v>
      </c>
      <c r="CV32" s="6">
        <f t="shared" si="0"/>
        <v>264440</v>
      </c>
      <c r="CW32" s="6">
        <f t="shared" si="22"/>
        <v>11830</v>
      </c>
      <c r="CX32" s="6">
        <f t="shared" si="1"/>
        <v>293</v>
      </c>
      <c r="CY32" s="6" t="e">
        <f t="shared" si="2"/>
        <v>#VALUE!</v>
      </c>
      <c r="CZ32" s="20" t="e">
        <f t="shared" si="3"/>
        <v>#VALUE!</v>
      </c>
      <c r="DA32" s="20">
        <v>72.58046766174087</v>
      </c>
      <c r="DB32" s="20">
        <v>72.58046766174087</v>
      </c>
      <c r="DC32" s="6" t="e">
        <f t="shared" si="4"/>
        <v>#VALUE!</v>
      </c>
      <c r="DD32" s="8" t="e">
        <f t="shared" si="5"/>
        <v>#VALUE!</v>
      </c>
      <c r="DE32" s="6" t="e">
        <f t="shared" si="6"/>
        <v>#VALUE!</v>
      </c>
      <c r="DF32" s="6" t="e">
        <f t="shared" si="7"/>
        <v>#VALUE!</v>
      </c>
      <c r="DG32" s="6" t="e">
        <f t="shared" si="8"/>
        <v>#VALUE!</v>
      </c>
      <c r="DH32" s="6">
        <f t="shared" si="9"/>
        <v>52.39317507418398</v>
      </c>
      <c r="DI32" s="6">
        <f t="shared" si="10"/>
        <v>29.13093471810089</v>
      </c>
      <c r="DJ32" s="6">
        <f t="shared" si="11"/>
        <v>31.752967359050444</v>
      </c>
      <c r="DK32" s="6">
        <f t="shared" si="12"/>
        <v>5.376112759643917</v>
      </c>
      <c r="DL32" s="6">
        <f t="shared" si="13"/>
        <v>14.280044510385757</v>
      </c>
      <c r="DM32" s="6">
        <f t="shared" si="14"/>
        <v>74.3954005934718</v>
      </c>
      <c r="DN32" s="6">
        <f t="shared" si="15"/>
        <v>53.22440652818991</v>
      </c>
      <c r="DO32" s="6">
        <f t="shared" si="16"/>
        <v>127.61980712166172</v>
      </c>
      <c r="DP32" s="6">
        <f t="shared" si="17"/>
        <v>98.0860534124629</v>
      </c>
      <c r="DQ32" s="6">
        <f t="shared" si="18"/>
        <v>3.7462908011869436</v>
      </c>
      <c r="DR32" s="6">
        <f t="shared" si="19"/>
        <v>4.387982195845697</v>
      </c>
    </row>
    <row r="33" spans="1:122" ht="12.75">
      <c r="A33" s="36" t="s">
        <v>153</v>
      </c>
      <c r="B33" s="2" t="s">
        <v>154</v>
      </c>
      <c r="C33" s="3">
        <v>1134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3">
        <v>9435</v>
      </c>
      <c r="P33" s="3">
        <v>34752</v>
      </c>
      <c r="Q33" s="5">
        <v>0</v>
      </c>
      <c r="R33" s="3">
        <v>2684</v>
      </c>
      <c r="S33" s="5">
        <v>0</v>
      </c>
      <c r="T33" s="3">
        <v>34293</v>
      </c>
      <c r="U33" s="4">
        <v>0</v>
      </c>
      <c r="V33" s="4">
        <v>0</v>
      </c>
      <c r="W33" s="4">
        <v>0</v>
      </c>
      <c r="X33" s="3">
        <v>589</v>
      </c>
      <c r="Y33" s="4">
        <v>0</v>
      </c>
      <c r="Z33" s="4">
        <v>0</v>
      </c>
      <c r="AA33" s="4">
        <v>0</v>
      </c>
      <c r="AB33" s="4">
        <v>0</v>
      </c>
      <c r="AC33" s="5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5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3">
        <v>2397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3">
        <v>34913</v>
      </c>
      <c r="BF33" s="5">
        <v>0</v>
      </c>
      <c r="BG33" s="3">
        <v>46833</v>
      </c>
      <c r="BH33" s="3">
        <v>182</v>
      </c>
      <c r="BI33" s="4">
        <v>0</v>
      </c>
      <c r="BJ33" s="4">
        <v>0</v>
      </c>
      <c r="BK33" s="4">
        <v>0</v>
      </c>
      <c r="BL33" s="4">
        <v>0</v>
      </c>
      <c r="BM33" s="3">
        <v>23</v>
      </c>
      <c r="BN33" s="3">
        <v>1214</v>
      </c>
      <c r="BO33" s="3">
        <v>477</v>
      </c>
      <c r="BP33" s="3">
        <v>35</v>
      </c>
      <c r="BQ33" s="5">
        <v>0</v>
      </c>
      <c r="BR33" s="4">
        <v>0</v>
      </c>
      <c r="BS33" s="4">
        <v>0</v>
      </c>
      <c r="BT33" s="5">
        <v>0</v>
      </c>
      <c r="BU33" s="5">
        <v>0</v>
      </c>
      <c r="BV33" s="3">
        <v>195</v>
      </c>
      <c r="BW33" s="5">
        <v>0</v>
      </c>
      <c r="BX33" s="3">
        <v>1659</v>
      </c>
      <c r="BY33" s="3">
        <v>1692</v>
      </c>
      <c r="BZ33" s="3">
        <v>16173</v>
      </c>
      <c r="CA33" s="4">
        <v>0</v>
      </c>
      <c r="CB33" s="5">
        <v>0</v>
      </c>
      <c r="CC33" s="3">
        <v>28370</v>
      </c>
      <c r="CD33" s="4">
        <v>0</v>
      </c>
      <c r="CE33" s="3">
        <v>360912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1377</v>
      </c>
      <c r="CM33" s="3">
        <v>0</v>
      </c>
      <c r="CN33" s="3">
        <v>0</v>
      </c>
      <c r="CO33" s="3">
        <v>2418</v>
      </c>
      <c r="CP33" s="3">
        <v>10552</v>
      </c>
      <c r="CQ33" s="3">
        <v>0</v>
      </c>
      <c r="CR33" s="3">
        <v>60</v>
      </c>
      <c r="CS33" s="33">
        <f t="shared" si="20"/>
        <v>218334</v>
      </c>
      <c r="CT33" s="8" t="e">
        <f>#VALUE!</f>
        <v>#VALUE!</v>
      </c>
      <c r="CU33" s="8" t="e">
        <f t="shared" si="21"/>
        <v>#VALUE!</v>
      </c>
      <c r="CV33" s="8">
        <f t="shared" si="0"/>
        <v>360912</v>
      </c>
      <c r="CW33" s="8">
        <f t="shared" si="22"/>
        <v>10612</v>
      </c>
      <c r="CX33" s="8">
        <f t="shared" si="1"/>
        <v>0</v>
      </c>
      <c r="CY33" s="8" t="e">
        <f t="shared" si="2"/>
        <v>#VALUE!</v>
      </c>
      <c r="CZ33" s="21" t="e">
        <f t="shared" si="3"/>
        <v>#VALUE!</v>
      </c>
      <c r="DA33" s="21">
        <v>37.01467132767547</v>
      </c>
      <c r="DB33" s="21">
        <v>37.01467132767547</v>
      </c>
      <c r="DC33" s="8" t="e">
        <f t="shared" si="4"/>
        <v>#VALUE!</v>
      </c>
      <c r="DD33" s="8" t="e">
        <f t="shared" si="5"/>
        <v>#VALUE!</v>
      </c>
      <c r="DE33" s="8" t="e">
        <f t="shared" si="6"/>
        <v>#VALUE!</v>
      </c>
      <c r="DF33" s="8" t="e">
        <f t="shared" si="7"/>
        <v>#VALUE!</v>
      </c>
      <c r="DG33" s="8" t="e">
        <f t="shared" si="8"/>
        <v>#VALUE!</v>
      </c>
      <c r="DH33" s="8">
        <f t="shared" si="9"/>
        <v>39.10758377425044</v>
      </c>
      <c r="DI33" s="8">
        <f t="shared" si="10"/>
        <v>30.645502645502646</v>
      </c>
      <c r="DJ33" s="8">
        <f t="shared" si="11"/>
        <v>30.24074074074074</v>
      </c>
      <c r="DK33" s="8">
        <f t="shared" si="12"/>
        <v>2.3668430335097</v>
      </c>
      <c r="DL33" s="8">
        <f t="shared" si="13"/>
        <v>14.261904761904763</v>
      </c>
      <c r="DM33" s="8">
        <f t="shared" si="14"/>
        <v>41.2989417989418</v>
      </c>
      <c r="DN33" s="8">
        <f t="shared" si="15"/>
        <v>25.01763668430335</v>
      </c>
      <c r="DO33" s="8">
        <f t="shared" si="16"/>
        <v>66.31657848324515</v>
      </c>
      <c r="DP33" s="8">
        <f t="shared" si="17"/>
        <v>318.2645502645503</v>
      </c>
      <c r="DQ33" s="8">
        <f t="shared" si="18"/>
        <v>4.045855379188713</v>
      </c>
      <c r="DR33" s="8">
        <f t="shared" si="19"/>
        <v>11.437389770723104</v>
      </c>
    </row>
    <row r="34" spans="1:122" ht="12.75">
      <c r="A34" s="36" t="s">
        <v>155</v>
      </c>
      <c r="B34" s="2" t="s">
        <v>156</v>
      </c>
      <c r="C34" s="3">
        <v>6848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3">
        <v>1001630</v>
      </c>
      <c r="P34" s="3">
        <v>412755</v>
      </c>
      <c r="Q34" s="3">
        <v>490000</v>
      </c>
      <c r="R34" s="3">
        <v>6779</v>
      </c>
      <c r="S34" s="3">
        <v>86690</v>
      </c>
      <c r="T34" s="3">
        <v>187328</v>
      </c>
      <c r="U34" s="4">
        <v>0</v>
      </c>
      <c r="V34" s="4">
        <v>0</v>
      </c>
      <c r="W34" s="4">
        <v>0</v>
      </c>
      <c r="X34" s="5">
        <v>0</v>
      </c>
      <c r="Y34" s="4">
        <v>0</v>
      </c>
      <c r="Z34" s="4">
        <v>0</v>
      </c>
      <c r="AA34" s="4">
        <v>0</v>
      </c>
      <c r="AB34" s="4">
        <v>0</v>
      </c>
      <c r="AC34" s="3">
        <v>678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5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3">
        <v>25041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3">
        <v>206941</v>
      </c>
      <c r="BF34" s="5">
        <v>0</v>
      </c>
      <c r="BG34" s="3">
        <v>325755</v>
      </c>
      <c r="BH34" s="3">
        <v>7890</v>
      </c>
      <c r="BI34" s="4">
        <v>0</v>
      </c>
      <c r="BJ34" s="4">
        <v>0</v>
      </c>
      <c r="BK34" s="4">
        <v>0</v>
      </c>
      <c r="BL34" s="4">
        <v>0</v>
      </c>
      <c r="BM34" s="3">
        <v>96</v>
      </c>
      <c r="BN34" s="3">
        <v>4698</v>
      </c>
      <c r="BO34" s="3">
        <v>2657</v>
      </c>
      <c r="BP34" s="3">
        <v>216</v>
      </c>
      <c r="BQ34" s="5">
        <v>0</v>
      </c>
      <c r="BR34" s="4">
        <v>0</v>
      </c>
      <c r="BS34" s="4">
        <v>0</v>
      </c>
      <c r="BT34" s="5">
        <v>0</v>
      </c>
      <c r="BU34" s="5">
        <v>0</v>
      </c>
      <c r="BV34" s="3">
        <v>67</v>
      </c>
      <c r="BW34" s="5">
        <v>0</v>
      </c>
      <c r="BX34" s="3">
        <v>6459</v>
      </c>
      <c r="BY34" s="3">
        <v>5556</v>
      </c>
      <c r="BZ34" s="3">
        <v>137222</v>
      </c>
      <c r="CA34" s="4">
        <v>0</v>
      </c>
      <c r="CB34" s="3">
        <v>3681</v>
      </c>
      <c r="CC34" s="3">
        <v>239649</v>
      </c>
      <c r="CD34" s="4">
        <v>0</v>
      </c>
      <c r="CE34" s="3">
        <v>1683586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171249</v>
      </c>
      <c r="CM34" s="3">
        <v>0</v>
      </c>
      <c r="CN34" s="3">
        <v>0</v>
      </c>
      <c r="CO34" s="3">
        <v>10343</v>
      </c>
      <c r="CP34" s="3">
        <v>12080</v>
      </c>
      <c r="CQ34" s="3">
        <v>0</v>
      </c>
      <c r="CR34" s="3">
        <v>0</v>
      </c>
      <c r="CS34" s="33">
        <f t="shared" si="20"/>
        <v>3162131</v>
      </c>
      <c r="CT34" s="6" t="e">
        <f>#VALUE!</f>
        <v>#VALUE!</v>
      </c>
      <c r="CU34" s="6" t="e">
        <f t="shared" si="21"/>
        <v>#VALUE!</v>
      </c>
      <c r="CV34" s="6">
        <f t="shared" si="0"/>
        <v>1683586</v>
      </c>
      <c r="CW34" s="6">
        <f t="shared" si="22"/>
        <v>12080</v>
      </c>
      <c r="CX34" s="6">
        <f t="shared" si="1"/>
        <v>0</v>
      </c>
      <c r="CY34" s="6" t="e">
        <f t="shared" si="2"/>
        <v>#VALUE!</v>
      </c>
      <c r="CZ34" s="20" t="e">
        <f t="shared" si="3"/>
        <v>#VALUE!</v>
      </c>
      <c r="DA34" s="20">
        <v>65.09393043801542</v>
      </c>
      <c r="DB34" s="20">
        <v>65.09393043801542</v>
      </c>
      <c r="DC34" s="6" t="e">
        <f t="shared" si="4"/>
        <v>#VALUE!</v>
      </c>
      <c r="DD34" s="8" t="e">
        <f t="shared" si="5"/>
        <v>#VALUE!</v>
      </c>
      <c r="DE34" s="6" t="e">
        <f t="shared" si="6"/>
        <v>#VALUE!</v>
      </c>
      <c r="DF34" s="6" t="e">
        <f t="shared" si="7"/>
        <v>#VALUE!</v>
      </c>
      <c r="DG34" s="6" t="e">
        <f t="shared" si="8"/>
        <v>#VALUE!</v>
      </c>
      <c r="DH34" s="6">
        <f t="shared" si="9"/>
        <v>176.4852511682243</v>
      </c>
      <c r="DI34" s="6">
        <f t="shared" si="10"/>
        <v>60.27380257009346</v>
      </c>
      <c r="DJ34" s="6">
        <f t="shared" si="11"/>
        <v>27.35514018691589</v>
      </c>
      <c r="DK34" s="6">
        <f t="shared" si="12"/>
        <v>1.5274532710280373</v>
      </c>
      <c r="DL34" s="6">
        <f t="shared" si="13"/>
        <v>91.5919976635514</v>
      </c>
      <c r="DM34" s="6">
        <f t="shared" si="14"/>
        <v>47.56936331775701</v>
      </c>
      <c r="DN34" s="6">
        <f t="shared" si="15"/>
        <v>34.99547313084112</v>
      </c>
      <c r="DO34" s="6">
        <f t="shared" si="16"/>
        <v>82.56483644859813</v>
      </c>
      <c r="DP34" s="6">
        <f t="shared" si="17"/>
        <v>245.8507593457944</v>
      </c>
      <c r="DQ34" s="6">
        <f t="shared" si="18"/>
        <v>2.553592289719626</v>
      </c>
      <c r="DR34" s="6">
        <f t="shared" si="19"/>
        <v>3.274386682242991</v>
      </c>
    </row>
    <row r="35" spans="1:122" ht="12.75">
      <c r="A35" s="36" t="s">
        <v>157</v>
      </c>
      <c r="B35" s="2" t="s">
        <v>158</v>
      </c>
      <c r="C35" s="3">
        <v>2907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3">
        <v>35107</v>
      </c>
      <c r="P35" s="3">
        <v>63008</v>
      </c>
      <c r="Q35" s="3">
        <v>5</v>
      </c>
      <c r="R35" s="3">
        <v>13860</v>
      </c>
      <c r="S35" s="5">
        <v>0</v>
      </c>
      <c r="T35" s="3">
        <v>87930</v>
      </c>
      <c r="U35" s="4">
        <v>0</v>
      </c>
      <c r="V35" s="4">
        <v>0</v>
      </c>
      <c r="W35" s="4">
        <v>0</v>
      </c>
      <c r="X35" s="3">
        <v>288</v>
      </c>
      <c r="Y35" s="4">
        <v>0</v>
      </c>
      <c r="Z35" s="4">
        <v>0</v>
      </c>
      <c r="AA35" s="4">
        <v>0</v>
      </c>
      <c r="AB35" s="4">
        <v>0</v>
      </c>
      <c r="AC35" s="5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3">
        <v>825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5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3">
        <v>81140</v>
      </c>
      <c r="BF35" s="5">
        <v>0</v>
      </c>
      <c r="BG35" s="3">
        <v>296340</v>
      </c>
      <c r="BH35" s="3">
        <v>4140</v>
      </c>
      <c r="BI35" s="4">
        <v>0</v>
      </c>
      <c r="BJ35" s="4">
        <v>0</v>
      </c>
      <c r="BK35" s="4">
        <v>0</v>
      </c>
      <c r="BL35" s="4">
        <v>20</v>
      </c>
      <c r="BM35" s="3">
        <v>22</v>
      </c>
      <c r="BN35" s="3">
        <v>1500</v>
      </c>
      <c r="BO35" s="3">
        <v>842</v>
      </c>
      <c r="BP35" s="3">
        <v>16</v>
      </c>
      <c r="BQ35" s="3">
        <v>220</v>
      </c>
      <c r="BR35" s="4">
        <v>0</v>
      </c>
      <c r="BS35" s="4">
        <v>22</v>
      </c>
      <c r="BT35" s="3">
        <v>234</v>
      </c>
      <c r="BU35" s="5">
        <v>0</v>
      </c>
      <c r="BV35" s="3">
        <v>300</v>
      </c>
      <c r="BW35" s="3">
        <v>230</v>
      </c>
      <c r="BX35" s="3">
        <v>3969</v>
      </c>
      <c r="BY35" s="3">
        <v>5907</v>
      </c>
      <c r="BZ35" s="3">
        <v>30993</v>
      </c>
      <c r="CA35" s="4">
        <v>0</v>
      </c>
      <c r="CB35" s="3">
        <v>2546</v>
      </c>
      <c r="CC35" s="3">
        <v>100133</v>
      </c>
      <c r="CD35" s="4">
        <v>0</v>
      </c>
      <c r="CE35" s="3">
        <v>281210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30880</v>
      </c>
      <c r="CM35" s="3">
        <v>0</v>
      </c>
      <c r="CN35" s="3">
        <v>0</v>
      </c>
      <c r="CO35" s="3">
        <v>0</v>
      </c>
      <c r="CP35" s="3">
        <v>18543</v>
      </c>
      <c r="CQ35" s="3">
        <v>0</v>
      </c>
      <c r="CR35" s="3">
        <v>0</v>
      </c>
      <c r="CS35" s="33">
        <f t="shared" si="20"/>
        <v>729108</v>
      </c>
      <c r="CT35" s="6" t="e">
        <f>#VALUE!</f>
        <v>#VALUE!</v>
      </c>
      <c r="CU35" s="6" t="e">
        <f t="shared" si="21"/>
        <v>#VALUE!</v>
      </c>
      <c r="CV35" s="6">
        <f t="shared" si="0"/>
        <v>281210</v>
      </c>
      <c r="CW35" s="6">
        <f t="shared" si="22"/>
        <v>18543</v>
      </c>
      <c r="CX35" s="6">
        <f t="shared" si="1"/>
        <v>496</v>
      </c>
      <c r="CY35" s="6" t="e">
        <f t="shared" si="2"/>
        <v>#VALUE!</v>
      </c>
      <c r="CZ35" s="20" t="e">
        <f t="shared" si="3"/>
        <v>#VALUE!</v>
      </c>
      <c r="DA35" s="20">
        <v>70.83140251632815</v>
      </c>
      <c r="DB35" s="20">
        <v>70.83140251632815</v>
      </c>
      <c r="DC35" s="6" t="e">
        <f t="shared" si="4"/>
        <v>#VALUE!</v>
      </c>
      <c r="DD35" s="8" t="e">
        <f t="shared" si="5"/>
        <v>#VALUE!</v>
      </c>
      <c r="DE35" s="6" t="e">
        <f t="shared" si="6"/>
        <v>#VALUE!</v>
      </c>
      <c r="DF35" s="6" t="e">
        <f t="shared" si="7"/>
        <v>#VALUE!</v>
      </c>
      <c r="DG35" s="6" t="e">
        <f t="shared" si="8"/>
        <v>#VALUE!</v>
      </c>
      <c r="DH35" s="6">
        <f t="shared" si="9"/>
        <v>39.988648090815275</v>
      </c>
      <c r="DI35" s="6">
        <f t="shared" si="10"/>
        <v>21.674578603371174</v>
      </c>
      <c r="DJ35" s="6">
        <f t="shared" si="11"/>
        <v>30.24767801857585</v>
      </c>
      <c r="DK35" s="6">
        <f t="shared" si="12"/>
        <v>5.643618851049192</v>
      </c>
      <c r="DL35" s="6">
        <f t="shared" si="13"/>
        <v>10.663226694186447</v>
      </c>
      <c r="DM35" s="6">
        <f t="shared" si="14"/>
        <v>101.94014447884418</v>
      </c>
      <c r="DN35" s="6">
        <f t="shared" si="15"/>
        <v>34.445476436188514</v>
      </c>
      <c r="DO35" s="6">
        <f t="shared" si="16"/>
        <v>136.3856209150327</v>
      </c>
      <c r="DP35" s="6">
        <f t="shared" si="17"/>
        <v>96.73546611627107</v>
      </c>
      <c r="DQ35" s="6">
        <f t="shared" si="18"/>
        <v>3.9208806329549364</v>
      </c>
      <c r="DR35" s="6">
        <f t="shared" si="19"/>
        <v>6.378740970072239</v>
      </c>
    </row>
    <row r="36" spans="1:122" ht="12.75">
      <c r="A36" s="36" t="s">
        <v>159</v>
      </c>
      <c r="B36" s="2" t="s">
        <v>160</v>
      </c>
      <c r="C36" s="3">
        <v>2835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3">
        <v>63975</v>
      </c>
      <c r="P36" s="3">
        <v>90290</v>
      </c>
      <c r="Q36" s="5">
        <v>0</v>
      </c>
      <c r="R36" s="3">
        <v>12141</v>
      </c>
      <c r="S36" s="5">
        <v>0</v>
      </c>
      <c r="T36" s="3">
        <v>92236</v>
      </c>
      <c r="U36" s="4">
        <v>0</v>
      </c>
      <c r="V36" s="4">
        <v>0</v>
      </c>
      <c r="W36" s="4">
        <v>0</v>
      </c>
      <c r="X36" s="3">
        <v>295</v>
      </c>
      <c r="Y36" s="4">
        <v>0</v>
      </c>
      <c r="Z36" s="4">
        <v>0</v>
      </c>
      <c r="AA36" s="4">
        <v>0</v>
      </c>
      <c r="AB36" s="4">
        <v>0</v>
      </c>
      <c r="AC36" s="5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3">
        <v>175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98</v>
      </c>
      <c r="AX36" s="5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3">
        <v>103443</v>
      </c>
      <c r="BF36" s="5">
        <v>0</v>
      </c>
      <c r="BG36" s="3">
        <v>287800</v>
      </c>
      <c r="BH36" s="3">
        <v>6470</v>
      </c>
      <c r="BI36" s="4">
        <v>0</v>
      </c>
      <c r="BJ36" s="4">
        <v>0</v>
      </c>
      <c r="BK36" s="4">
        <v>0</v>
      </c>
      <c r="BL36" s="4">
        <v>0</v>
      </c>
      <c r="BM36" s="3">
        <v>10</v>
      </c>
      <c r="BN36" s="3">
        <v>2080</v>
      </c>
      <c r="BO36" s="3">
        <v>13</v>
      </c>
      <c r="BP36" s="3">
        <v>19</v>
      </c>
      <c r="BQ36" s="3">
        <v>115</v>
      </c>
      <c r="BR36" s="4">
        <v>0</v>
      </c>
      <c r="BS36" s="4">
        <v>0</v>
      </c>
      <c r="BT36" s="3">
        <v>138</v>
      </c>
      <c r="BU36" s="5">
        <v>0</v>
      </c>
      <c r="BV36" s="3">
        <v>65</v>
      </c>
      <c r="BW36" s="3">
        <v>180</v>
      </c>
      <c r="BX36" s="3">
        <v>2745</v>
      </c>
      <c r="BY36" s="3">
        <v>5155</v>
      </c>
      <c r="BZ36" s="3">
        <v>24410</v>
      </c>
      <c r="CA36" s="4">
        <v>0</v>
      </c>
      <c r="CB36" s="3">
        <v>2970</v>
      </c>
      <c r="CC36" s="3">
        <v>248792</v>
      </c>
      <c r="CD36" s="4">
        <v>0</v>
      </c>
      <c r="CE36" s="3">
        <v>323630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13483</v>
      </c>
      <c r="CQ36" s="3">
        <v>0</v>
      </c>
      <c r="CR36" s="3">
        <v>0</v>
      </c>
      <c r="CS36" s="33">
        <f t="shared" si="20"/>
        <v>943264</v>
      </c>
      <c r="CT36" s="6" t="e">
        <f>#VALUE!</f>
        <v>#VALUE!</v>
      </c>
      <c r="CU36" s="6" t="e">
        <f t="shared" si="21"/>
        <v>#VALUE!</v>
      </c>
      <c r="CV36" s="6">
        <f t="shared" si="0"/>
        <v>323630</v>
      </c>
      <c r="CW36" s="6">
        <f t="shared" si="22"/>
        <v>13483</v>
      </c>
      <c r="CX36" s="6">
        <f t="shared" si="1"/>
        <v>253</v>
      </c>
      <c r="CY36" s="6" t="e">
        <f t="shared" si="2"/>
        <v>#VALUE!</v>
      </c>
      <c r="CZ36" s="20" t="e">
        <f t="shared" si="3"/>
        <v>#VALUE!</v>
      </c>
      <c r="DA36" s="20">
        <v>73.65624731577427</v>
      </c>
      <c r="DB36" s="20">
        <v>73.65624731577427</v>
      </c>
      <c r="DC36" s="6" t="e">
        <f t="shared" si="4"/>
        <v>#VALUE!</v>
      </c>
      <c r="DD36" s="8" t="e">
        <f t="shared" si="5"/>
        <v>#VALUE!</v>
      </c>
      <c r="DE36" s="6" t="e">
        <f t="shared" si="6"/>
        <v>#VALUE!</v>
      </c>
      <c r="DF36" s="6" t="e">
        <f t="shared" si="7"/>
        <v>#VALUE!</v>
      </c>
      <c r="DG36" s="6" t="e">
        <f t="shared" si="8"/>
        <v>#VALUE!</v>
      </c>
      <c r="DH36" s="6">
        <f t="shared" si="9"/>
        <v>59.05396825396826</v>
      </c>
      <c r="DI36" s="6">
        <f t="shared" si="10"/>
        <v>31.84832451499118</v>
      </c>
      <c r="DJ36" s="6">
        <f t="shared" si="11"/>
        <v>32.5347442680776</v>
      </c>
      <c r="DK36" s="6">
        <f t="shared" si="12"/>
        <v>5.33015873015873</v>
      </c>
      <c r="DL36" s="6">
        <f t="shared" si="13"/>
        <v>8.610229276895943</v>
      </c>
      <c r="DM36" s="6">
        <f t="shared" si="14"/>
        <v>101.51675485008818</v>
      </c>
      <c r="DN36" s="6">
        <f t="shared" si="15"/>
        <v>87.75731922398589</v>
      </c>
      <c r="DO36" s="6">
        <f t="shared" si="16"/>
        <v>189.27407407407406</v>
      </c>
      <c r="DP36" s="6">
        <f t="shared" si="17"/>
        <v>114.1552028218695</v>
      </c>
      <c r="DQ36" s="6">
        <f t="shared" si="18"/>
        <v>3.5238095238095237</v>
      </c>
      <c r="DR36" s="6">
        <f t="shared" si="19"/>
        <v>4.7559082892416225</v>
      </c>
    </row>
    <row r="37" spans="1:122" ht="12.75">
      <c r="A37" s="36" t="s">
        <v>161</v>
      </c>
      <c r="B37" s="2" t="s">
        <v>162</v>
      </c>
      <c r="C37" s="3">
        <v>2050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38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3">
        <v>34810</v>
      </c>
      <c r="P37" s="3">
        <v>63196</v>
      </c>
      <c r="Q37" s="5">
        <v>0</v>
      </c>
      <c r="R37" s="3">
        <v>11310</v>
      </c>
      <c r="S37" s="5">
        <v>0</v>
      </c>
      <c r="T37" s="3">
        <v>40</v>
      </c>
      <c r="U37" s="4">
        <v>0</v>
      </c>
      <c r="V37" s="4">
        <v>0</v>
      </c>
      <c r="W37" s="4">
        <v>0</v>
      </c>
      <c r="X37" s="3">
        <v>155</v>
      </c>
      <c r="Y37" s="4">
        <v>0</v>
      </c>
      <c r="Z37" s="4">
        <v>0</v>
      </c>
      <c r="AA37" s="4">
        <v>0</v>
      </c>
      <c r="AB37" s="4">
        <v>0</v>
      </c>
      <c r="AC37" s="5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3">
        <v>283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5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3">
        <v>63279</v>
      </c>
      <c r="BF37" s="3">
        <v>77604</v>
      </c>
      <c r="BG37" s="3">
        <v>203683</v>
      </c>
      <c r="BH37" s="3">
        <v>4980</v>
      </c>
      <c r="BI37" s="4">
        <v>0</v>
      </c>
      <c r="BJ37" s="4">
        <v>0</v>
      </c>
      <c r="BK37" s="4">
        <v>0</v>
      </c>
      <c r="BL37" s="4">
        <v>0</v>
      </c>
      <c r="BM37" s="5">
        <v>0</v>
      </c>
      <c r="BN37" s="3">
        <v>1219</v>
      </c>
      <c r="BO37" s="3">
        <v>676</v>
      </c>
      <c r="BP37" s="5">
        <v>0</v>
      </c>
      <c r="BQ37" s="3">
        <v>15</v>
      </c>
      <c r="BR37" s="4">
        <v>0</v>
      </c>
      <c r="BS37" s="4">
        <v>0</v>
      </c>
      <c r="BT37" s="3">
        <v>117</v>
      </c>
      <c r="BU37" s="5">
        <v>0</v>
      </c>
      <c r="BV37" s="3">
        <v>430</v>
      </c>
      <c r="BW37" s="3">
        <v>36</v>
      </c>
      <c r="BX37" s="3">
        <v>1668</v>
      </c>
      <c r="BY37" s="3">
        <v>719</v>
      </c>
      <c r="BZ37" s="3">
        <v>10405</v>
      </c>
      <c r="CA37" s="4">
        <v>0</v>
      </c>
      <c r="CB37" s="3">
        <v>410</v>
      </c>
      <c r="CC37" s="3">
        <v>72411</v>
      </c>
      <c r="CD37" s="4">
        <v>0</v>
      </c>
      <c r="CE37" s="3">
        <v>217285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23238</v>
      </c>
      <c r="CM37" s="3">
        <v>0</v>
      </c>
      <c r="CN37" s="3">
        <v>0</v>
      </c>
      <c r="CO37" s="3">
        <v>0</v>
      </c>
      <c r="CP37" s="3">
        <v>15979</v>
      </c>
      <c r="CQ37" s="3">
        <v>0</v>
      </c>
      <c r="CR37" s="3">
        <v>0</v>
      </c>
      <c r="CS37" s="33">
        <f t="shared" si="20"/>
        <v>547352</v>
      </c>
      <c r="CT37" s="6" t="e">
        <f>#VALUE!</f>
        <v>#VALUE!</v>
      </c>
      <c r="CU37" s="6" t="e">
        <f t="shared" si="21"/>
        <v>#VALUE!</v>
      </c>
      <c r="CV37" s="6">
        <f t="shared" si="0"/>
        <v>217285</v>
      </c>
      <c r="CW37" s="6">
        <f t="shared" si="22"/>
        <v>15979</v>
      </c>
      <c r="CX37" s="6">
        <f t="shared" si="1"/>
        <v>132</v>
      </c>
      <c r="CY37" s="6" t="e">
        <f t="shared" si="2"/>
        <v>#VALUE!</v>
      </c>
      <c r="CZ37" s="20" t="e">
        <f t="shared" si="3"/>
        <v>#VALUE!</v>
      </c>
      <c r="DA37" s="20">
        <v>70.10610337778644</v>
      </c>
      <c r="DB37" s="20">
        <v>70.10610337778644</v>
      </c>
      <c r="DC37" s="6" t="e">
        <f t="shared" si="4"/>
        <v>#VALUE!</v>
      </c>
      <c r="DD37" s="8" t="e">
        <f t="shared" si="5"/>
        <v>#VALUE!</v>
      </c>
      <c r="DE37" s="6" t="e">
        <f t="shared" si="6"/>
        <v>#VALUE!</v>
      </c>
      <c r="DF37" s="6" t="e">
        <f t="shared" si="7"/>
        <v>#VALUE!</v>
      </c>
      <c r="DG37" s="6" t="e">
        <f t="shared" si="8"/>
        <v>#VALUE!</v>
      </c>
      <c r="DH37" s="6">
        <f t="shared" si="9"/>
        <v>47.84829268292683</v>
      </c>
      <c r="DI37" s="6">
        <f t="shared" si="10"/>
        <v>30.827317073170732</v>
      </c>
      <c r="DJ37" s="6">
        <f t="shared" si="11"/>
        <v>37.87512195121951</v>
      </c>
      <c r="DK37" s="6">
        <f t="shared" si="12"/>
        <v>5.717073170731707</v>
      </c>
      <c r="DL37" s="6">
        <f t="shared" si="13"/>
        <v>5.075609756097561</v>
      </c>
      <c r="DM37" s="6">
        <f t="shared" si="14"/>
        <v>99.35756097560976</v>
      </c>
      <c r="DN37" s="6">
        <f t="shared" si="15"/>
        <v>35.32243902439024</v>
      </c>
      <c r="DO37" s="6">
        <f t="shared" si="16"/>
        <v>134.68</v>
      </c>
      <c r="DP37" s="6">
        <f t="shared" si="17"/>
        <v>105.99268292682927</v>
      </c>
      <c r="DQ37" s="6">
        <f t="shared" si="18"/>
        <v>1.7590243902439024</v>
      </c>
      <c r="DR37" s="6">
        <f t="shared" si="19"/>
        <v>7.794634146341464</v>
      </c>
    </row>
    <row r="38" spans="1:122" ht="12.75">
      <c r="A38" s="36" t="s">
        <v>163</v>
      </c>
      <c r="B38" s="2" t="s">
        <v>164</v>
      </c>
      <c r="C38" s="3">
        <v>692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3">
        <v>12215</v>
      </c>
      <c r="P38" s="3">
        <v>19752</v>
      </c>
      <c r="Q38" s="5">
        <v>0</v>
      </c>
      <c r="R38" s="5">
        <v>0</v>
      </c>
      <c r="S38" s="5">
        <v>0</v>
      </c>
      <c r="T38" s="3">
        <v>31065</v>
      </c>
      <c r="U38" s="4">
        <v>0</v>
      </c>
      <c r="V38" s="4">
        <v>0</v>
      </c>
      <c r="W38" s="4">
        <v>0</v>
      </c>
      <c r="X38" s="5">
        <v>0</v>
      </c>
      <c r="Y38" s="4">
        <v>0</v>
      </c>
      <c r="Z38" s="4">
        <v>0</v>
      </c>
      <c r="AA38" s="4">
        <v>0</v>
      </c>
      <c r="AB38" s="4">
        <v>0</v>
      </c>
      <c r="AC38" s="5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5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3">
        <v>9068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3">
        <v>20987</v>
      </c>
      <c r="BF38" s="5">
        <v>0</v>
      </c>
      <c r="BG38" s="3">
        <v>41690</v>
      </c>
      <c r="BH38" s="5">
        <v>0</v>
      </c>
      <c r="BI38" s="4">
        <v>0</v>
      </c>
      <c r="BJ38" s="4">
        <v>0</v>
      </c>
      <c r="BK38" s="4">
        <v>0</v>
      </c>
      <c r="BL38" s="4">
        <v>0</v>
      </c>
      <c r="BM38" s="5">
        <v>0</v>
      </c>
      <c r="BN38" s="5">
        <v>0</v>
      </c>
      <c r="BO38" s="3">
        <v>351</v>
      </c>
      <c r="BP38" s="5">
        <v>0</v>
      </c>
      <c r="BQ38" s="5">
        <v>0</v>
      </c>
      <c r="BR38" s="4">
        <v>0</v>
      </c>
      <c r="BS38" s="4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4">
        <v>0</v>
      </c>
      <c r="CB38" s="5">
        <v>0</v>
      </c>
      <c r="CC38" s="3">
        <v>23805</v>
      </c>
      <c r="CD38" s="4">
        <v>0</v>
      </c>
      <c r="CE38" s="3">
        <v>140783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1510</v>
      </c>
      <c r="CM38" s="3">
        <v>0</v>
      </c>
      <c r="CN38" s="3">
        <v>0</v>
      </c>
      <c r="CO38" s="3">
        <v>0</v>
      </c>
      <c r="CP38" s="3">
        <v>14390</v>
      </c>
      <c r="CQ38" s="3">
        <v>0</v>
      </c>
      <c r="CR38" s="3">
        <v>1090</v>
      </c>
      <c r="CS38" s="33">
        <f t="shared" si="20"/>
        <v>158933</v>
      </c>
      <c r="CT38" s="8" t="e">
        <f>#VALUE!</f>
        <v>#VALUE!</v>
      </c>
      <c r="CU38" s="8" t="e">
        <f t="shared" si="21"/>
        <v>#VALUE!</v>
      </c>
      <c r="CV38" s="8">
        <f t="shared" si="0"/>
        <v>140783</v>
      </c>
      <c r="CW38" s="8">
        <f t="shared" si="22"/>
        <v>15480</v>
      </c>
      <c r="CX38" s="8">
        <f t="shared" si="1"/>
        <v>0</v>
      </c>
      <c r="CY38" s="8" t="e">
        <f t="shared" si="2"/>
        <v>#VALUE!</v>
      </c>
      <c r="CZ38" s="21" t="e">
        <f t="shared" si="3"/>
        <v>#VALUE!</v>
      </c>
      <c r="DA38" s="21">
        <v>50.42354598408609</v>
      </c>
      <c r="DB38" s="21">
        <v>50.42354598408609</v>
      </c>
      <c r="DC38" s="8" t="e">
        <f t="shared" si="4"/>
        <v>#VALUE!</v>
      </c>
      <c r="DD38" s="8" t="e">
        <f t="shared" si="5"/>
        <v>#VALUE!</v>
      </c>
      <c r="DE38" s="8" t="e">
        <f t="shared" si="6"/>
        <v>#VALUE!</v>
      </c>
      <c r="DF38" s="8" t="e">
        <f t="shared" si="7"/>
        <v>#VALUE!</v>
      </c>
      <c r="DG38" s="8" t="e">
        <f t="shared" si="8"/>
        <v>#VALUE!</v>
      </c>
      <c r="DH38" s="8">
        <f t="shared" si="9"/>
        <v>47.97976878612717</v>
      </c>
      <c r="DI38" s="8">
        <f t="shared" si="10"/>
        <v>28.54335260115607</v>
      </c>
      <c r="DJ38" s="8">
        <f t="shared" si="11"/>
        <v>44.891618497109825</v>
      </c>
      <c r="DK38" s="8">
        <f t="shared" si="12"/>
        <v>0</v>
      </c>
      <c r="DL38" s="8">
        <f t="shared" si="13"/>
        <v>0</v>
      </c>
      <c r="DM38" s="8">
        <f t="shared" si="14"/>
        <v>60.24566473988439</v>
      </c>
      <c r="DN38" s="8">
        <f t="shared" si="15"/>
        <v>34.40028901734104</v>
      </c>
      <c r="DO38" s="8">
        <f t="shared" si="16"/>
        <v>94.64595375722543</v>
      </c>
      <c r="DP38" s="8">
        <f t="shared" si="17"/>
        <v>203.4436416184971</v>
      </c>
      <c r="DQ38" s="8">
        <f t="shared" si="18"/>
        <v>0</v>
      </c>
      <c r="DR38" s="8">
        <f t="shared" si="19"/>
        <v>20.794797687861273</v>
      </c>
    </row>
    <row r="39" spans="1:122" ht="12.75">
      <c r="A39" s="36" t="s">
        <v>165</v>
      </c>
      <c r="B39" s="2" t="s">
        <v>166</v>
      </c>
      <c r="C39" s="3">
        <v>6396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98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3">
        <v>155180</v>
      </c>
      <c r="P39" s="3">
        <v>177490</v>
      </c>
      <c r="Q39" s="3">
        <v>1790</v>
      </c>
      <c r="R39" s="3">
        <v>30372</v>
      </c>
      <c r="S39" s="5">
        <v>0</v>
      </c>
      <c r="T39" s="3">
        <v>223356</v>
      </c>
      <c r="U39" s="4">
        <v>0</v>
      </c>
      <c r="V39" s="4">
        <v>0</v>
      </c>
      <c r="W39" s="4">
        <v>0</v>
      </c>
      <c r="X39" s="3">
        <v>7560</v>
      </c>
      <c r="Y39" s="4">
        <v>0</v>
      </c>
      <c r="Z39" s="4">
        <v>0</v>
      </c>
      <c r="AA39" s="4">
        <v>0</v>
      </c>
      <c r="AB39" s="4">
        <v>0</v>
      </c>
      <c r="AC39" s="5">
        <v>0</v>
      </c>
      <c r="AD39" s="4">
        <v>0</v>
      </c>
      <c r="AE39" s="4">
        <v>0</v>
      </c>
      <c r="AF39" s="4">
        <v>0</v>
      </c>
      <c r="AG39" s="4">
        <v>40</v>
      </c>
      <c r="AH39" s="4">
        <v>0</v>
      </c>
      <c r="AI39" s="4">
        <v>0</v>
      </c>
      <c r="AJ39" s="4">
        <v>0</v>
      </c>
      <c r="AK39" s="3">
        <v>80390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464</v>
      </c>
      <c r="AW39" s="4">
        <v>98</v>
      </c>
      <c r="AX39" s="5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3">
        <v>264180</v>
      </c>
      <c r="BF39" s="5">
        <v>0</v>
      </c>
      <c r="BG39" s="3">
        <v>434950</v>
      </c>
      <c r="BH39" s="3">
        <v>19570</v>
      </c>
      <c r="BI39" s="4">
        <v>80</v>
      </c>
      <c r="BJ39" s="4">
        <v>0</v>
      </c>
      <c r="BK39" s="4">
        <v>0</v>
      </c>
      <c r="BL39" s="4">
        <v>0</v>
      </c>
      <c r="BM39" s="3">
        <v>1</v>
      </c>
      <c r="BN39" s="3">
        <v>7410</v>
      </c>
      <c r="BO39" s="3">
        <v>2240</v>
      </c>
      <c r="BP39" s="3">
        <v>570</v>
      </c>
      <c r="BQ39" s="3">
        <v>1535</v>
      </c>
      <c r="BR39" s="4">
        <v>0</v>
      </c>
      <c r="BS39" s="4">
        <v>40</v>
      </c>
      <c r="BT39" s="3">
        <v>421</v>
      </c>
      <c r="BU39" s="5">
        <v>0</v>
      </c>
      <c r="BV39" s="3">
        <v>1885</v>
      </c>
      <c r="BW39" s="3">
        <v>453</v>
      </c>
      <c r="BX39" s="3">
        <v>11045</v>
      </c>
      <c r="BY39" s="3">
        <v>18460</v>
      </c>
      <c r="BZ39" s="3">
        <v>56520</v>
      </c>
      <c r="CA39" s="4">
        <v>0</v>
      </c>
      <c r="CB39" s="3">
        <v>31480</v>
      </c>
      <c r="CC39" s="3">
        <v>270710</v>
      </c>
      <c r="CD39" s="4">
        <v>0</v>
      </c>
      <c r="CE39" s="3">
        <v>970440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131860</v>
      </c>
      <c r="CM39" s="3">
        <v>0</v>
      </c>
      <c r="CN39" s="3">
        <v>0</v>
      </c>
      <c r="CO39" s="3">
        <v>0</v>
      </c>
      <c r="CP39" s="3">
        <v>54060</v>
      </c>
      <c r="CQ39" s="3">
        <v>0</v>
      </c>
      <c r="CR39" s="3">
        <v>1540</v>
      </c>
      <c r="CS39" s="33">
        <f t="shared" si="20"/>
        <v>1795710</v>
      </c>
      <c r="CT39" s="8" t="e">
        <f>#VALUE!</f>
        <v>#VALUE!</v>
      </c>
      <c r="CU39" s="8" t="e">
        <f t="shared" si="21"/>
        <v>#VALUE!</v>
      </c>
      <c r="CV39" s="8">
        <f t="shared" si="0"/>
        <v>970440</v>
      </c>
      <c r="CW39" s="8">
        <f t="shared" si="22"/>
        <v>55600</v>
      </c>
      <c r="CX39" s="8">
        <f t="shared" si="1"/>
        <v>2076</v>
      </c>
      <c r="CY39" s="8" t="e">
        <f t="shared" si="2"/>
        <v>#VALUE!</v>
      </c>
      <c r="CZ39" s="21" t="e">
        <f t="shared" si="3"/>
        <v>#VALUE!</v>
      </c>
      <c r="DA39" s="21">
        <v>63.591382755169754</v>
      </c>
      <c r="DB39" s="21">
        <v>63.591382755169754</v>
      </c>
      <c r="DC39" s="8" t="e">
        <f t="shared" si="4"/>
        <v>#VALUE!</v>
      </c>
      <c r="DD39" s="8" t="e">
        <f t="shared" si="5"/>
        <v>#VALUE!</v>
      </c>
      <c r="DE39" s="8" t="e">
        <f t="shared" si="6"/>
        <v>#VALUE!</v>
      </c>
      <c r="DF39" s="8" t="e">
        <f t="shared" si="7"/>
        <v>#VALUE!</v>
      </c>
      <c r="DG39" s="8" t="e">
        <f t="shared" si="8"/>
        <v>#VALUE!</v>
      </c>
      <c r="DH39" s="8">
        <f t="shared" si="9"/>
        <v>65.56597873671045</v>
      </c>
      <c r="DI39" s="8">
        <f t="shared" si="10"/>
        <v>27.750156347717322</v>
      </c>
      <c r="DJ39" s="8">
        <f t="shared" si="11"/>
        <v>34.92120075046904</v>
      </c>
      <c r="DK39" s="8">
        <f t="shared" si="12"/>
        <v>9.670419011882426</v>
      </c>
      <c r="DL39" s="8">
        <f t="shared" si="13"/>
        <v>9.116635397123202</v>
      </c>
      <c r="DM39" s="8">
        <f t="shared" si="14"/>
        <v>68.00343964978111</v>
      </c>
      <c r="DN39" s="8">
        <f t="shared" si="15"/>
        <v>42.32489055659787</v>
      </c>
      <c r="DO39" s="8">
        <f t="shared" si="16"/>
        <v>110.328330206379</v>
      </c>
      <c r="DP39" s="8">
        <f t="shared" si="17"/>
        <v>151.72607879924954</v>
      </c>
      <c r="DQ39" s="8">
        <f t="shared" si="18"/>
        <v>5.771732332707942</v>
      </c>
      <c r="DR39" s="8">
        <f t="shared" si="19"/>
        <v>8.452157598499062</v>
      </c>
    </row>
    <row r="40" spans="1:122" s="14" customFormat="1" ht="12.75">
      <c r="A40" s="36" t="s">
        <v>167</v>
      </c>
      <c r="B40" s="9" t="s">
        <v>168</v>
      </c>
      <c r="C40" s="10">
        <v>94604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10">
        <v>3766597</v>
      </c>
      <c r="P40" s="10">
        <v>2766813</v>
      </c>
      <c r="Q40" s="10">
        <v>2947315</v>
      </c>
      <c r="R40" s="10">
        <v>210240</v>
      </c>
      <c r="S40" s="10">
        <v>249683</v>
      </c>
      <c r="T40" s="10">
        <v>3101841</v>
      </c>
      <c r="U40" s="4">
        <v>0</v>
      </c>
      <c r="V40" s="4">
        <v>0</v>
      </c>
      <c r="W40" s="4">
        <v>0</v>
      </c>
      <c r="X40" s="10">
        <v>18745</v>
      </c>
      <c r="Y40" s="4">
        <v>0</v>
      </c>
      <c r="Z40" s="4">
        <v>0</v>
      </c>
      <c r="AA40" s="4">
        <v>0</v>
      </c>
      <c r="AB40" s="4">
        <v>0</v>
      </c>
      <c r="AC40" s="10">
        <v>18243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12">
        <v>0</v>
      </c>
      <c r="AL40" s="4">
        <v>0</v>
      </c>
      <c r="AM40" s="11">
        <v>36330</v>
      </c>
      <c r="AN40" s="4">
        <v>0</v>
      </c>
      <c r="AO40" s="4">
        <v>0</v>
      </c>
      <c r="AP40" s="4">
        <v>0</v>
      </c>
      <c r="AQ40" s="4">
        <v>0</v>
      </c>
      <c r="AR40" s="11">
        <v>17160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10">
        <v>258200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10">
        <v>5238480</v>
      </c>
      <c r="BF40" s="12">
        <v>0</v>
      </c>
      <c r="BG40" s="10">
        <v>7210980</v>
      </c>
      <c r="BH40" s="10">
        <v>251888</v>
      </c>
      <c r="BI40" s="4">
        <v>0</v>
      </c>
      <c r="BJ40" s="4">
        <v>0</v>
      </c>
      <c r="BK40" s="4">
        <v>0</v>
      </c>
      <c r="BL40" s="4">
        <v>0</v>
      </c>
      <c r="BM40" s="10">
        <v>3730</v>
      </c>
      <c r="BN40" s="10">
        <v>109490</v>
      </c>
      <c r="BO40" s="10">
        <v>16462</v>
      </c>
      <c r="BP40" s="10">
        <v>6800</v>
      </c>
      <c r="BQ40" s="10">
        <v>2940</v>
      </c>
      <c r="BR40" s="4">
        <v>0</v>
      </c>
      <c r="BS40" s="4">
        <v>0</v>
      </c>
      <c r="BT40" s="12">
        <v>0</v>
      </c>
      <c r="BU40" s="10">
        <v>11944</v>
      </c>
      <c r="BV40" s="10">
        <v>25979</v>
      </c>
      <c r="BW40" s="12">
        <v>0</v>
      </c>
      <c r="BX40" s="10">
        <v>150085</v>
      </c>
      <c r="BY40" s="10">
        <v>117020</v>
      </c>
      <c r="BZ40" s="10">
        <v>2707519</v>
      </c>
      <c r="CA40" s="11">
        <v>8790</v>
      </c>
      <c r="CB40" s="10">
        <v>218830</v>
      </c>
      <c r="CC40" s="10">
        <v>5774892</v>
      </c>
      <c r="CD40" s="4">
        <v>0</v>
      </c>
      <c r="CE40" s="10">
        <v>18556996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10">
        <v>7783280</v>
      </c>
      <c r="CM40" s="3">
        <v>0</v>
      </c>
      <c r="CN40" s="3">
        <v>0</v>
      </c>
      <c r="CO40" s="10">
        <v>202610</v>
      </c>
      <c r="CP40" s="10">
        <v>95700</v>
      </c>
      <c r="CQ40" s="10">
        <v>7148550</v>
      </c>
      <c r="CR40" s="10">
        <v>14220</v>
      </c>
      <c r="CS40" s="33">
        <f t="shared" si="20"/>
        <v>35434722</v>
      </c>
      <c r="CT40" s="13" t="e">
        <f>#VALUE!</f>
        <v>#VALUE!</v>
      </c>
      <c r="CU40" s="13" t="e">
        <f t="shared" si="21"/>
        <v>#VALUE!</v>
      </c>
      <c r="CV40" s="13">
        <f t="shared" si="0"/>
        <v>18556996</v>
      </c>
      <c r="CW40" s="13">
        <f t="shared" si="22"/>
        <v>109920</v>
      </c>
      <c r="CX40" s="13">
        <f t="shared" si="1"/>
        <v>14884</v>
      </c>
      <c r="CY40" s="13" t="e">
        <f t="shared" si="2"/>
        <v>#VALUE!</v>
      </c>
      <c r="CZ40" s="22" t="e">
        <f t="shared" si="3"/>
        <v>#VALUE!</v>
      </c>
      <c r="DA40" s="22">
        <v>65.47856493807936</v>
      </c>
      <c r="DB40" s="22">
        <v>65.47856493807936</v>
      </c>
      <c r="DC40" s="13" t="e">
        <f t="shared" si="4"/>
        <v>#VALUE!</v>
      </c>
      <c r="DD40" s="8" t="e">
        <f t="shared" si="5"/>
        <v>#VALUE!</v>
      </c>
      <c r="DE40" s="13" t="e">
        <f t="shared" si="6"/>
        <v>#VALUE!</v>
      </c>
      <c r="DF40" s="13" t="e">
        <f t="shared" si="7"/>
        <v>#VALUE!</v>
      </c>
      <c r="DG40" s="13" t="e">
        <f t="shared" si="8"/>
        <v>#VALUE!</v>
      </c>
      <c r="DH40" s="13">
        <f t="shared" si="9"/>
        <v>95.18706397192507</v>
      </c>
      <c r="DI40" s="13">
        <f t="shared" si="10"/>
        <v>29.33917170521331</v>
      </c>
      <c r="DJ40" s="13">
        <f t="shared" si="11"/>
        <v>32.78763054416304</v>
      </c>
      <c r="DK40" s="13">
        <f t="shared" si="12"/>
        <v>4.535431905627669</v>
      </c>
      <c r="DL40" s="13">
        <f t="shared" si="13"/>
        <v>59.773730497653375</v>
      </c>
      <c r="DM40" s="13">
        <f t="shared" si="14"/>
        <v>76.22278127774725</v>
      </c>
      <c r="DN40" s="13">
        <f t="shared" si="15"/>
        <v>61.042788888419096</v>
      </c>
      <c r="DO40" s="13">
        <f t="shared" si="16"/>
        <v>137.26557016616633</v>
      </c>
      <c r="DP40" s="13">
        <f t="shared" si="17"/>
        <v>196.15445435710964</v>
      </c>
      <c r="DQ40" s="13">
        <f t="shared" si="18"/>
        <v>4.213014248868969</v>
      </c>
      <c r="DR40" s="13">
        <f t="shared" si="19"/>
        <v>3.1532493340662127</v>
      </c>
    </row>
    <row r="41" spans="1:122" ht="12.75">
      <c r="A41" s="36" t="s">
        <v>169</v>
      </c>
      <c r="B41" s="2" t="s">
        <v>170</v>
      </c>
      <c r="C41" s="3">
        <v>2841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3">
        <v>28520</v>
      </c>
      <c r="P41" s="3">
        <v>66824</v>
      </c>
      <c r="Q41" s="5">
        <v>0</v>
      </c>
      <c r="R41" s="5">
        <v>0</v>
      </c>
      <c r="S41" s="3">
        <v>13844</v>
      </c>
      <c r="T41" s="3">
        <v>32240</v>
      </c>
      <c r="U41" s="4">
        <v>0</v>
      </c>
      <c r="V41" s="4">
        <v>0</v>
      </c>
      <c r="W41" s="4">
        <v>0</v>
      </c>
      <c r="X41" s="5">
        <v>0</v>
      </c>
      <c r="Y41" s="4">
        <v>0</v>
      </c>
      <c r="Z41" s="4">
        <v>0</v>
      </c>
      <c r="AA41" s="4">
        <v>0</v>
      </c>
      <c r="AB41" s="4">
        <v>0</v>
      </c>
      <c r="AC41" s="3">
        <v>103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5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5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3">
        <v>98405</v>
      </c>
      <c r="BF41" s="5">
        <v>0</v>
      </c>
      <c r="BG41" s="5">
        <v>0</v>
      </c>
      <c r="BH41" s="3">
        <v>8550</v>
      </c>
      <c r="BI41" s="4">
        <v>0</v>
      </c>
      <c r="BJ41" s="4">
        <v>0</v>
      </c>
      <c r="BK41" s="4">
        <v>0</v>
      </c>
      <c r="BL41" s="4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4">
        <v>0</v>
      </c>
      <c r="BS41" s="4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3">
        <v>176400</v>
      </c>
      <c r="CA41" s="4">
        <v>0</v>
      </c>
      <c r="CB41" s="5">
        <v>0</v>
      </c>
      <c r="CC41" s="3">
        <v>13580</v>
      </c>
      <c r="CD41" s="4">
        <v>0</v>
      </c>
      <c r="CE41" s="3">
        <v>1017423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5190</v>
      </c>
      <c r="CQ41" s="3">
        <v>0</v>
      </c>
      <c r="CR41" s="3">
        <v>190</v>
      </c>
      <c r="CS41" s="33">
        <f t="shared" si="20"/>
        <v>438466</v>
      </c>
      <c r="CT41" s="8" t="e">
        <f>#VALUE!</f>
        <v>#VALUE!</v>
      </c>
      <c r="CU41" s="8" t="e">
        <f t="shared" si="21"/>
        <v>#VALUE!</v>
      </c>
      <c r="CV41" s="8">
        <f t="shared" si="0"/>
        <v>1017423</v>
      </c>
      <c r="CW41" s="8">
        <f t="shared" si="22"/>
        <v>5380</v>
      </c>
      <c r="CX41" s="8">
        <f t="shared" si="1"/>
        <v>0</v>
      </c>
      <c r="CY41" s="8" t="e">
        <f t="shared" si="2"/>
        <v>#VALUE!</v>
      </c>
      <c r="CZ41" s="21" t="e">
        <f t="shared" si="3"/>
        <v>#VALUE!</v>
      </c>
      <c r="DA41" s="21">
        <v>30.005837392020222</v>
      </c>
      <c r="DB41" s="21">
        <v>30.005837392020222</v>
      </c>
      <c r="DC41" s="8" t="e">
        <f t="shared" si="4"/>
        <v>#VALUE!</v>
      </c>
      <c r="DD41" s="8" t="e">
        <f t="shared" si="5"/>
        <v>#VALUE!</v>
      </c>
      <c r="DE41" s="8" t="e">
        <f t="shared" si="6"/>
        <v>#VALUE!</v>
      </c>
      <c r="DF41" s="8" t="e">
        <f t="shared" si="7"/>
        <v>#VALUE!</v>
      </c>
      <c r="DG41" s="8" t="e">
        <f t="shared" si="8"/>
        <v>#VALUE!</v>
      </c>
      <c r="DH41" s="8">
        <f t="shared" si="9"/>
        <v>44.6761703625484</v>
      </c>
      <c r="DI41" s="8">
        <f t="shared" si="10"/>
        <v>23.521295318549807</v>
      </c>
      <c r="DJ41" s="8">
        <f t="shared" si="11"/>
        <v>11.348116860260472</v>
      </c>
      <c r="DK41" s="8">
        <f t="shared" si="12"/>
        <v>0</v>
      </c>
      <c r="DL41" s="8">
        <f t="shared" si="13"/>
        <v>62.09081309398099</v>
      </c>
      <c r="DM41" s="8">
        <f t="shared" si="14"/>
        <v>0</v>
      </c>
      <c r="DN41" s="8">
        <f t="shared" si="15"/>
        <v>4.780007039774727</v>
      </c>
      <c r="DO41" s="8">
        <f t="shared" si="16"/>
        <v>4.780007039774727</v>
      </c>
      <c r="DP41" s="8">
        <f t="shared" si="17"/>
        <v>358.12143611404434</v>
      </c>
      <c r="DQ41" s="8">
        <f t="shared" si="18"/>
        <v>0.03625483984512495</v>
      </c>
      <c r="DR41" s="8">
        <f t="shared" si="19"/>
        <v>1.8268215417106652</v>
      </c>
    </row>
    <row r="42" spans="1:122" ht="12.75">
      <c r="A42" s="36" t="s">
        <v>171</v>
      </c>
      <c r="B42" s="2" t="s">
        <v>172</v>
      </c>
      <c r="C42" s="3">
        <v>1035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3">
        <v>15331</v>
      </c>
      <c r="P42" s="3">
        <v>27737</v>
      </c>
      <c r="Q42" s="5">
        <v>0</v>
      </c>
      <c r="R42" s="3">
        <v>4963</v>
      </c>
      <c r="S42" s="5">
        <v>0</v>
      </c>
      <c r="T42" s="5">
        <v>0</v>
      </c>
      <c r="U42" s="4">
        <v>0</v>
      </c>
      <c r="V42" s="4">
        <v>0</v>
      </c>
      <c r="W42" s="4">
        <v>0</v>
      </c>
      <c r="X42" s="3">
        <v>115</v>
      </c>
      <c r="Y42" s="4">
        <v>0</v>
      </c>
      <c r="Z42" s="4">
        <v>0</v>
      </c>
      <c r="AA42" s="4">
        <v>0</v>
      </c>
      <c r="AB42" s="4">
        <v>0</v>
      </c>
      <c r="AC42" s="5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3">
        <v>24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5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3">
        <v>27782</v>
      </c>
      <c r="BF42" s="3">
        <v>34070</v>
      </c>
      <c r="BG42" s="3">
        <v>89422</v>
      </c>
      <c r="BH42" s="3">
        <v>2188</v>
      </c>
      <c r="BI42" s="4">
        <v>0</v>
      </c>
      <c r="BJ42" s="4">
        <v>0</v>
      </c>
      <c r="BK42" s="4">
        <v>0</v>
      </c>
      <c r="BL42" s="4">
        <v>0</v>
      </c>
      <c r="BM42" s="5">
        <v>0</v>
      </c>
      <c r="BN42" s="3">
        <v>1345</v>
      </c>
      <c r="BO42" s="3">
        <v>307</v>
      </c>
      <c r="BP42" s="3">
        <v>10</v>
      </c>
      <c r="BQ42" s="3">
        <v>35</v>
      </c>
      <c r="BR42" s="4">
        <v>0</v>
      </c>
      <c r="BS42" s="4">
        <v>0</v>
      </c>
      <c r="BT42" s="3">
        <v>113</v>
      </c>
      <c r="BU42" s="5">
        <v>0</v>
      </c>
      <c r="BV42" s="3">
        <v>260</v>
      </c>
      <c r="BW42" s="3">
        <v>12</v>
      </c>
      <c r="BX42" s="3">
        <v>2127</v>
      </c>
      <c r="BY42" s="3">
        <v>1417</v>
      </c>
      <c r="BZ42" s="3">
        <v>6844</v>
      </c>
      <c r="CA42" s="4">
        <v>0</v>
      </c>
      <c r="CB42" s="3">
        <v>1060</v>
      </c>
      <c r="CC42" s="3">
        <v>40285</v>
      </c>
      <c r="CD42" s="4">
        <v>0</v>
      </c>
      <c r="CE42" s="3">
        <v>95396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10203</v>
      </c>
      <c r="CM42" s="3">
        <v>0</v>
      </c>
      <c r="CN42" s="3">
        <v>0</v>
      </c>
      <c r="CO42" s="3">
        <v>0</v>
      </c>
      <c r="CP42" s="3">
        <v>4760</v>
      </c>
      <c r="CQ42" s="3">
        <v>0</v>
      </c>
      <c r="CR42" s="3">
        <v>360</v>
      </c>
      <c r="CS42" s="33">
        <f t="shared" si="20"/>
        <v>255299</v>
      </c>
      <c r="CT42" s="8" t="e">
        <f>#VALUE!</f>
        <v>#VALUE!</v>
      </c>
      <c r="CU42" s="8" t="e">
        <f t="shared" si="21"/>
        <v>#VALUE!</v>
      </c>
      <c r="CV42" s="8">
        <f t="shared" si="0"/>
        <v>95396</v>
      </c>
      <c r="CW42" s="8">
        <f t="shared" si="22"/>
        <v>5120</v>
      </c>
      <c r="CX42" s="8">
        <f t="shared" si="1"/>
        <v>148</v>
      </c>
      <c r="CY42" s="8" t="e">
        <f t="shared" si="2"/>
        <v>#VALUE!</v>
      </c>
      <c r="CZ42" s="21" t="e">
        <f t="shared" si="3"/>
        <v>#VALUE!</v>
      </c>
      <c r="DA42" s="21">
        <v>71.72065636035207</v>
      </c>
      <c r="DB42" s="21">
        <v>71.72065636035207</v>
      </c>
      <c r="DC42" s="8" t="e">
        <f t="shared" si="4"/>
        <v>#VALUE!</v>
      </c>
      <c r="DD42" s="8" t="e">
        <f t="shared" si="5"/>
        <v>#VALUE!</v>
      </c>
      <c r="DE42" s="8" t="e">
        <f t="shared" si="6"/>
        <v>#VALUE!</v>
      </c>
      <c r="DF42" s="8" t="e">
        <f t="shared" si="7"/>
        <v>#VALUE!</v>
      </c>
      <c r="DG42" s="8" t="e">
        <f t="shared" si="8"/>
        <v>#VALUE!</v>
      </c>
      <c r="DH42" s="8">
        <f t="shared" si="9"/>
        <v>41.655072463768114</v>
      </c>
      <c r="DI42" s="8">
        <f t="shared" si="10"/>
        <v>26.79903381642512</v>
      </c>
      <c r="DJ42" s="8">
        <f t="shared" si="11"/>
        <v>32.91787439613527</v>
      </c>
      <c r="DK42" s="8">
        <f t="shared" si="12"/>
        <v>5.8193236714975844</v>
      </c>
      <c r="DL42" s="8">
        <f t="shared" si="13"/>
        <v>6.61256038647343</v>
      </c>
      <c r="DM42" s="8">
        <f t="shared" si="14"/>
        <v>86.39806763285024</v>
      </c>
      <c r="DN42" s="8">
        <f t="shared" si="15"/>
        <v>38.92270531400966</v>
      </c>
      <c r="DO42" s="8">
        <f t="shared" si="16"/>
        <v>125.3207729468599</v>
      </c>
      <c r="DP42" s="8">
        <f t="shared" si="17"/>
        <v>92.17004830917874</v>
      </c>
      <c r="DQ42" s="8">
        <f t="shared" si="18"/>
        <v>4.723671497584541</v>
      </c>
      <c r="DR42" s="8">
        <f t="shared" si="19"/>
        <v>4.599033816425121</v>
      </c>
    </row>
    <row r="43" spans="1:122" ht="12.75">
      <c r="A43" s="36" t="s">
        <v>173</v>
      </c>
      <c r="B43" s="2" t="s">
        <v>174</v>
      </c>
      <c r="C43" s="3">
        <v>2155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3">
        <v>21383</v>
      </c>
      <c r="P43" s="3">
        <v>37846</v>
      </c>
      <c r="Q43" s="5">
        <v>0</v>
      </c>
      <c r="R43" s="3">
        <v>8525</v>
      </c>
      <c r="S43" s="3">
        <v>81</v>
      </c>
      <c r="T43" s="3">
        <v>41457</v>
      </c>
      <c r="U43" s="4">
        <v>0</v>
      </c>
      <c r="V43" s="4">
        <v>0</v>
      </c>
      <c r="W43" s="4">
        <v>0</v>
      </c>
      <c r="X43" s="3">
        <v>1047</v>
      </c>
      <c r="Y43" s="4">
        <v>0</v>
      </c>
      <c r="Z43" s="4">
        <v>0</v>
      </c>
      <c r="AA43" s="4">
        <v>0</v>
      </c>
      <c r="AB43" s="4">
        <v>0</v>
      </c>
      <c r="AC43" s="3">
        <v>90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5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3">
        <v>4109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3">
        <v>61056</v>
      </c>
      <c r="BF43" s="5">
        <v>0</v>
      </c>
      <c r="BG43" s="3">
        <v>77591</v>
      </c>
      <c r="BH43" s="3">
        <v>6415</v>
      </c>
      <c r="BI43" s="4">
        <v>0</v>
      </c>
      <c r="BJ43" s="4">
        <v>0</v>
      </c>
      <c r="BK43" s="4">
        <v>0</v>
      </c>
      <c r="BL43" s="4">
        <v>0</v>
      </c>
      <c r="BM43" s="3">
        <v>40</v>
      </c>
      <c r="BN43" s="3">
        <v>2090</v>
      </c>
      <c r="BO43" s="3">
        <v>522</v>
      </c>
      <c r="BP43" s="3">
        <v>60</v>
      </c>
      <c r="BQ43" s="5">
        <v>0</v>
      </c>
      <c r="BR43" s="4">
        <v>0</v>
      </c>
      <c r="BS43" s="4">
        <v>0</v>
      </c>
      <c r="BT43" s="5">
        <v>0</v>
      </c>
      <c r="BU43" s="5">
        <v>0</v>
      </c>
      <c r="BV43" s="3">
        <v>337</v>
      </c>
      <c r="BW43" s="5">
        <v>0</v>
      </c>
      <c r="BX43" s="3">
        <v>2868</v>
      </c>
      <c r="BY43" s="3">
        <v>2913</v>
      </c>
      <c r="BZ43" s="3">
        <v>27749</v>
      </c>
      <c r="CA43" s="4">
        <v>0</v>
      </c>
      <c r="CB43" s="5">
        <v>0</v>
      </c>
      <c r="CC43" s="3">
        <v>51170</v>
      </c>
      <c r="CD43" s="4">
        <v>0</v>
      </c>
      <c r="CE43" s="3">
        <v>676862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10375</v>
      </c>
      <c r="CM43" s="3">
        <v>0</v>
      </c>
      <c r="CN43" s="3">
        <v>0</v>
      </c>
      <c r="CO43" s="3">
        <v>4146</v>
      </c>
      <c r="CP43" s="3">
        <v>18198</v>
      </c>
      <c r="CQ43" s="3">
        <v>0</v>
      </c>
      <c r="CR43" s="3">
        <v>180</v>
      </c>
      <c r="CS43" s="33">
        <f t="shared" si="20"/>
        <v>351495</v>
      </c>
      <c r="CT43" s="8" t="e">
        <f>#VALUE!</f>
        <v>#VALUE!</v>
      </c>
      <c r="CU43" s="8" t="e">
        <f t="shared" si="21"/>
        <v>#VALUE!</v>
      </c>
      <c r="CV43" s="8">
        <f t="shared" si="0"/>
        <v>676862</v>
      </c>
      <c r="CW43" s="8">
        <f t="shared" si="22"/>
        <v>18378</v>
      </c>
      <c r="CX43" s="8">
        <f t="shared" si="1"/>
        <v>0</v>
      </c>
      <c r="CY43" s="8" t="e">
        <f t="shared" si="2"/>
        <v>#VALUE!</v>
      </c>
      <c r="CZ43" s="21" t="e">
        <f t="shared" si="3"/>
        <v>#VALUE!</v>
      </c>
      <c r="DA43" s="21">
        <v>33.580132507272616</v>
      </c>
      <c r="DB43" s="21">
        <v>33.580132507272616</v>
      </c>
      <c r="DC43" s="8" t="e">
        <f t="shared" si="4"/>
        <v>#VALUE!</v>
      </c>
      <c r="DD43" s="8" t="e">
        <f t="shared" si="5"/>
        <v>#VALUE!</v>
      </c>
      <c r="DE43" s="8" t="e">
        <f t="shared" si="6"/>
        <v>#VALUE!</v>
      </c>
      <c r="DF43" s="8" t="e">
        <f t="shared" si="7"/>
        <v>#VALUE!</v>
      </c>
      <c r="DG43" s="8" t="e">
        <f t="shared" si="8"/>
        <v>#VALUE!</v>
      </c>
      <c r="DH43" s="8">
        <f t="shared" si="9"/>
        <v>38.25475638051044</v>
      </c>
      <c r="DI43" s="8">
        <f t="shared" si="10"/>
        <v>17.561948955916474</v>
      </c>
      <c r="DJ43" s="8">
        <f t="shared" si="11"/>
        <v>19.237587006960556</v>
      </c>
      <c r="DK43" s="8">
        <f t="shared" si="12"/>
        <v>3.9559164733178656</v>
      </c>
      <c r="DL43" s="8">
        <f t="shared" si="13"/>
        <v>12.876566125290022</v>
      </c>
      <c r="DM43" s="8">
        <f t="shared" si="14"/>
        <v>36.005104408352665</v>
      </c>
      <c r="DN43" s="8">
        <f t="shared" si="15"/>
        <v>23.74477958236659</v>
      </c>
      <c r="DO43" s="8">
        <f t="shared" si="16"/>
        <v>59.749883990719255</v>
      </c>
      <c r="DP43" s="8">
        <f t="shared" si="17"/>
        <v>314.0890951276102</v>
      </c>
      <c r="DQ43" s="8">
        <f t="shared" si="18"/>
        <v>3.7127610208816706</v>
      </c>
      <c r="DR43" s="8">
        <f t="shared" si="19"/>
        <v>10.368445475638051</v>
      </c>
    </row>
    <row r="44" spans="1:122" ht="12.75">
      <c r="A44" s="36" t="s">
        <v>175</v>
      </c>
      <c r="B44" s="2" t="s">
        <v>176</v>
      </c>
      <c r="C44" s="3">
        <v>673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3">
        <v>9184</v>
      </c>
      <c r="P44" s="3">
        <v>22099</v>
      </c>
      <c r="Q44" s="5">
        <v>0</v>
      </c>
      <c r="R44" s="3">
        <v>5439</v>
      </c>
      <c r="S44" s="5">
        <v>0</v>
      </c>
      <c r="T44" s="3">
        <v>35705</v>
      </c>
      <c r="U44" s="4">
        <v>0</v>
      </c>
      <c r="V44" s="4">
        <v>0</v>
      </c>
      <c r="W44" s="4">
        <v>0</v>
      </c>
      <c r="X44" s="3">
        <v>292</v>
      </c>
      <c r="Y44" s="4">
        <v>0</v>
      </c>
      <c r="Z44" s="4">
        <v>0</v>
      </c>
      <c r="AA44" s="4">
        <v>0</v>
      </c>
      <c r="AB44" s="4">
        <v>0</v>
      </c>
      <c r="AC44" s="5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5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3">
        <v>1026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3">
        <v>28801</v>
      </c>
      <c r="BF44" s="5">
        <v>0</v>
      </c>
      <c r="BG44" s="3">
        <v>37687</v>
      </c>
      <c r="BH44" s="3">
        <v>107</v>
      </c>
      <c r="BI44" s="4">
        <v>0</v>
      </c>
      <c r="BJ44" s="4">
        <v>0</v>
      </c>
      <c r="BK44" s="4">
        <v>0</v>
      </c>
      <c r="BL44" s="4">
        <v>0</v>
      </c>
      <c r="BM44" s="3">
        <v>10</v>
      </c>
      <c r="BN44" s="3">
        <v>528</v>
      </c>
      <c r="BO44" s="3">
        <v>217</v>
      </c>
      <c r="BP44" s="3">
        <v>15</v>
      </c>
      <c r="BQ44" s="5">
        <v>0</v>
      </c>
      <c r="BR44" s="4">
        <v>0</v>
      </c>
      <c r="BS44" s="4">
        <v>0</v>
      </c>
      <c r="BT44" s="5">
        <v>0</v>
      </c>
      <c r="BU44" s="5">
        <v>0</v>
      </c>
      <c r="BV44" s="3">
        <v>86</v>
      </c>
      <c r="BW44" s="5">
        <v>0</v>
      </c>
      <c r="BX44" s="3">
        <v>736</v>
      </c>
      <c r="BY44" s="3">
        <v>739</v>
      </c>
      <c r="BZ44" s="3">
        <v>8409</v>
      </c>
      <c r="CA44" s="4">
        <v>0</v>
      </c>
      <c r="CB44" s="5">
        <v>0</v>
      </c>
      <c r="CC44" s="3">
        <v>12830</v>
      </c>
      <c r="CD44" s="4">
        <v>0</v>
      </c>
      <c r="CE44" s="3">
        <v>144663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971</v>
      </c>
      <c r="CM44" s="3">
        <v>0</v>
      </c>
      <c r="CN44" s="3">
        <v>0</v>
      </c>
      <c r="CO44" s="3">
        <v>1038</v>
      </c>
      <c r="CP44" s="3">
        <v>4629</v>
      </c>
      <c r="CQ44" s="3">
        <v>0</v>
      </c>
      <c r="CR44" s="3">
        <v>0</v>
      </c>
      <c r="CS44" s="33">
        <f t="shared" si="20"/>
        <v>164948</v>
      </c>
      <c r="CT44" s="6" t="e">
        <f>#VALUE!</f>
        <v>#VALUE!</v>
      </c>
      <c r="CU44" s="6" t="e">
        <f t="shared" si="21"/>
        <v>#VALUE!</v>
      </c>
      <c r="CV44" s="6">
        <f t="shared" si="0"/>
        <v>144663</v>
      </c>
      <c r="CW44" s="6">
        <f t="shared" si="22"/>
        <v>4629</v>
      </c>
      <c r="CX44" s="6">
        <f t="shared" si="1"/>
        <v>0</v>
      </c>
      <c r="CY44" s="6" t="e">
        <f t="shared" si="2"/>
        <v>#VALUE!</v>
      </c>
      <c r="CZ44" s="20" t="e">
        <f t="shared" si="3"/>
        <v>#VALUE!</v>
      </c>
      <c r="DA44" s="20">
        <v>52.491089613034625</v>
      </c>
      <c r="DB44" s="20">
        <v>52.491089613034625</v>
      </c>
      <c r="DC44" s="6" t="e">
        <f t="shared" si="4"/>
        <v>#VALUE!</v>
      </c>
      <c r="DD44" s="8" t="e">
        <f t="shared" si="5"/>
        <v>#VALUE!</v>
      </c>
      <c r="DE44" s="6" t="e">
        <f t="shared" si="6"/>
        <v>#VALUE!</v>
      </c>
      <c r="DF44" s="6" t="e">
        <f t="shared" si="7"/>
        <v>#VALUE!</v>
      </c>
      <c r="DG44" s="6" t="e">
        <f t="shared" si="8"/>
        <v>#VALUE!</v>
      </c>
      <c r="DH44" s="6">
        <f t="shared" si="9"/>
        <v>56.44130757800892</v>
      </c>
      <c r="DI44" s="6">
        <f t="shared" si="10"/>
        <v>32.83655274888559</v>
      </c>
      <c r="DJ44" s="6">
        <f t="shared" si="11"/>
        <v>53.053491827637444</v>
      </c>
      <c r="DK44" s="6">
        <f t="shared" si="12"/>
        <v>8.081723625557206</v>
      </c>
      <c r="DL44" s="6">
        <f t="shared" si="13"/>
        <v>12.49479940564636</v>
      </c>
      <c r="DM44" s="6">
        <f t="shared" si="14"/>
        <v>55.998514115898956</v>
      </c>
      <c r="DN44" s="6">
        <f t="shared" si="15"/>
        <v>19.063893016344725</v>
      </c>
      <c r="DO44" s="6">
        <f t="shared" si="16"/>
        <v>75.06240713224369</v>
      </c>
      <c r="DP44" s="6">
        <f t="shared" si="17"/>
        <v>214.95245170876672</v>
      </c>
      <c r="DQ44" s="6">
        <f t="shared" si="18"/>
        <v>2.9910846953937593</v>
      </c>
      <c r="DR44" s="6">
        <f t="shared" si="19"/>
        <v>8.420505200594354</v>
      </c>
    </row>
    <row r="45" spans="1:122" ht="12.75">
      <c r="A45" s="36" t="s">
        <v>177</v>
      </c>
      <c r="B45" s="2" t="s">
        <v>178</v>
      </c>
      <c r="C45" s="3">
        <v>2070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3">
        <v>206</v>
      </c>
      <c r="P45" s="3">
        <v>51614</v>
      </c>
      <c r="Q45" s="3">
        <v>9760</v>
      </c>
      <c r="R45" s="3">
        <v>585</v>
      </c>
      <c r="S45" s="5">
        <v>0</v>
      </c>
      <c r="T45" s="3">
        <v>69716</v>
      </c>
      <c r="U45" s="4">
        <v>0</v>
      </c>
      <c r="V45" s="4">
        <v>0</v>
      </c>
      <c r="W45" s="4">
        <v>0</v>
      </c>
      <c r="X45" s="3">
        <v>561</v>
      </c>
      <c r="Y45" s="4">
        <v>0</v>
      </c>
      <c r="Z45" s="4">
        <v>0</v>
      </c>
      <c r="AA45" s="4">
        <v>0</v>
      </c>
      <c r="AB45" s="4">
        <v>0</v>
      </c>
      <c r="AC45" s="3">
        <v>35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5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3">
        <v>2011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3">
        <v>103919</v>
      </c>
      <c r="BF45" s="5">
        <v>0</v>
      </c>
      <c r="BG45" s="3">
        <v>75144</v>
      </c>
      <c r="BH45" s="3">
        <v>6780</v>
      </c>
      <c r="BI45" s="4">
        <v>0</v>
      </c>
      <c r="BJ45" s="4">
        <v>0</v>
      </c>
      <c r="BK45" s="4">
        <v>0</v>
      </c>
      <c r="BL45" s="4">
        <v>0</v>
      </c>
      <c r="BM45" s="3">
        <v>57</v>
      </c>
      <c r="BN45" s="3">
        <v>2677</v>
      </c>
      <c r="BO45" s="3">
        <v>599</v>
      </c>
      <c r="BP45" s="3">
        <v>40</v>
      </c>
      <c r="BQ45" s="5">
        <v>0</v>
      </c>
      <c r="BR45" s="4">
        <v>0</v>
      </c>
      <c r="BS45" s="4">
        <v>0</v>
      </c>
      <c r="BT45" s="5">
        <v>0</v>
      </c>
      <c r="BU45" s="3">
        <v>54</v>
      </c>
      <c r="BV45" s="3">
        <v>30</v>
      </c>
      <c r="BW45" s="5">
        <v>0</v>
      </c>
      <c r="BX45" s="3">
        <v>2558</v>
      </c>
      <c r="BY45" s="3">
        <v>1470</v>
      </c>
      <c r="BZ45" s="3">
        <v>46235</v>
      </c>
      <c r="CA45" s="4">
        <v>0</v>
      </c>
      <c r="CB45" s="3">
        <v>10509</v>
      </c>
      <c r="CC45" s="3">
        <v>37795</v>
      </c>
      <c r="CD45" s="4">
        <v>0</v>
      </c>
      <c r="CE45" s="3">
        <v>469296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3280</v>
      </c>
      <c r="CM45" s="3">
        <v>0</v>
      </c>
      <c r="CN45" s="3">
        <v>0</v>
      </c>
      <c r="CO45" s="3">
        <v>0</v>
      </c>
      <c r="CP45" s="3">
        <v>3229</v>
      </c>
      <c r="CQ45" s="3">
        <v>0</v>
      </c>
      <c r="CR45" s="3">
        <v>0</v>
      </c>
      <c r="CS45" s="33">
        <f t="shared" si="20"/>
        <v>422301</v>
      </c>
      <c r="CT45" s="6" t="e">
        <f>#VALUE!</f>
        <v>#VALUE!</v>
      </c>
      <c r="CU45" s="6" t="e">
        <f t="shared" si="21"/>
        <v>#VALUE!</v>
      </c>
      <c r="CV45" s="6">
        <f t="shared" si="0"/>
        <v>469296</v>
      </c>
      <c r="CW45" s="6">
        <f t="shared" si="22"/>
        <v>3229</v>
      </c>
      <c r="CX45" s="6">
        <f t="shared" si="1"/>
        <v>54</v>
      </c>
      <c r="CY45" s="6" t="e">
        <f t="shared" si="2"/>
        <v>#VALUE!</v>
      </c>
      <c r="CZ45" s="20" t="e">
        <f t="shared" si="3"/>
        <v>#VALUE!</v>
      </c>
      <c r="DA45" s="20">
        <v>47.19079653137851</v>
      </c>
      <c r="DB45" s="20">
        <v>47.19079653137851</v>
      </c>
      <c r="DC45" s="6" t="e">
        <f t="shared" si="4"/>
        <v>#VALUE!</v>
      </c>
      <c r="DD45" s="8" t="e">
        <f t="shared" si="5"/>
        <v>#VALUE!</v>
      </c>
      <c r="DE45" s="6" t="e">
        <f t="shared" si="6"/>
        <v>#VALUE!</v>
      </c>
      <c r="DF45" s="6" t="e">
        <f t="shared" si="7"/>
        <v>#VALUE!</v>
      </c>
      <c r="DG45" s="6" t="e">
        <f t="shared" si="8"/>
        <v>#VALUE!</v>
      </c>
      <c r="DH45" s="6">
        <f t="shared" si="9"/>
        <v>50.30193236714976</v>
      </c>
      <c r="DI45" s="6">
        <f t="shared" si="10"/>
        <v>24.93429951690821</v>
      </c>
      <c r="DJ45" s="6">
        <f t="shared" si="11"/>
        <v>33.679227053140096</v>
      </c>
      <c r="DK45" s="6">
        <f t="shared" si="12"/>
        <v>5.3594202898550725</v>
      </c>
      <c r="DL45" s="6">
        <f t="shared" si="13"/>
        <v>27.05072463768116</v>
      </c>
      <c r="DM45" s="6">
        <f t="shared" si="14"/>
        <v>36.301449275362316</v>
      </c>
      <c r="DN45" s="6">
        <f t="shared" si="15"/>
        <v>18.258454106280194</v>
      </c>
      <c r="DO45" s="6">
        <f t="shared" si="16"/>
        <v>54.55990338164251</v>
      </c>
      <c r="DP45" s="6">
        <f t="shared" si="17"/>
        <v>226.71304347826086</v>
      </c>
      <c r="DQ45" s="6">
        <f t="shared" si="18"/>
        <v>3.283574879227053</v>
      </c>
      <c r="DR45" s="6">
        <f t="shared" si="19"/>
        <v>1.559903381642512</v>
      </c>
    </row>
    <row r="46" spans="1:122" ht="12.75">
      <c r="A46" s="36" t="s">
        <v>179</v>
      </c>
      <c r="B46" s="2" t="s">
        <v>180</v>
      </c>
      <c r="C46" s="3">
        <v>6932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29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3">
        <v>102445</v>
      </c>
      <c r="P46" s="3">
        <v>206940</v>
      </c>
      <c r="Q46" s="3">
        <v>20</v>
      </c>
      <c r="R46" s="3">
        <v>24054</v>
      </c>
      <c r="S46" s="3">
        <v>4430</v>
      </c>
      <c r="T46" s="3">
        <v>176097</v>
      </c>
      <c r="U46" s="4">
        <v>0</v>
      </c>
      <c r="V46" s="4">
        <v>0</v>
      </c>
      <c r="W46" s="4">
        <v>0</v>
      </c>
      <c r="X46" s="3">
        <v>547</v>
      </c>
      <c r="Y46" s="4">
        <v>0</v>
      </c>
      <c r="Z46" s="4">
        <v>0</v>
      </c>
      <c r="AA46" s="4">
        <v>0</v>
      </c>
      <c r="AB46" s="4">
        <v>0</v>
      </c>
      <c r="AC46" s="5">
        <v>0</v>
      </c>
      <c r="AD46" s="4">
        <v>0</v>
      </c>
      <c r="AE46" s="4">
        <v>0</v>
      </c>
      <c r="AF46" s="4">
        <v>300</v>
      </c>
      <c r="AG46" s="4">
        <v>0</v>
      </c>
      <c r="AH46" s="4">
        <v>0</v>
      </c>
      <c r="AI46" s="4">
        <v>0</v>
      </c>
      <c r="AJ46" s="4">
        <v>0</v>
      </c>
      <c r="AK46" s="3">
        <v>2860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1460</v>
      </c>
      <c r="AS46" s="4">
        <v>0</v>
      </c>
      <c r="AT46" s="4">
        <v>0</v>
      </c>
      <c r="AU46" s="4">
        <v>240</v>
      </c>
      <c r="AV46" s="4">
        <v>0</v>
      </c>
      <c r="AW46" s="4">
        <v>200</v>
      </c>
      <c r="AX46" s="3">
        <v>22540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3">
        <v>274843</v>
      </c>
      <c r="BF46" s="5">
        <v>0</v>
      </c>
      <c r="BG46" s="3">
        <v>607040</v>
      </c>
      <c r="BH46" s="3">
        <v>9505</v>
      </c>
      <c r="BI46" s="4">
        <v>0</v>
      </c>
      <c r="BJ46" s="4">
        <v>4</v>
      </c>
      <c r="BK46" s="4">
        <v>0</v>
      </c>
      <c r="BL46" s="4">
        <v>5</v>
      </c>
      <c r="BM46" s="3">
        <v>108</v>
      </c>
      <c r="BN46" s="3">
        <v>5080</v>
      </c>
      <c r="BO46" s="3">
        <v>1758</v>
      </c>
      <c r="BP46" s="3">
        <v>100</v>
      </c>
      <c r="BQ46" s="3">
        <v>330</v>
      </c>
      <c r="BR46" s="4">
        <v>0</v>
      </c>
      <c r="BS46" s="4">
        <v>5</v>
      </c>
      <c r="BT46" s="3">
        <v>291</v>
      </c>
      <c r="BU46" s="5">
        <v>0</v>
      </c>
      <c r="BV46" s="3">
        <v>432</v>
      </c>
      <c r="BW46" s="3">
        <v>286</v>
      </c>
      <c r="BX46" s="3">
        <v>10105</v>
      </c>
      <c r="BY46" s="3">
        <v>11573</v>
      </c>
      <c r="BZ46" s="3">
        <v>92130</v>
      </c>
      <c r="CA46" s="4">
        <v>0</v>
      </c>
      <c r="CB46" s="3">
        <v>8180</v>
      </c>
      <c r="CC46" s="3">
        <v>528150</v>
      </c>
      <c r="CD46" s="4">
        <v>0</v>
      </c>
      <c r="CE46" s="3">
        <v>745520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1520</v>
      </c>
      <c r="CL46" s="3">
        <v>268780</v>
      </c>
      <c r="CM46" s="3">
        <v>0</v>
      </c>
      <c r="CN46" s="3">
        <v>0</v>
      </c>
      <c r="CO46" s="3">
        <v>0</v>
      </c>
      <c r="CP46" s="3">
        <v>21425</v>
      </c>
      <c r="CQ46" s="3">
        <v>0</v>
      </c>
      <c r="CR46" s="3">
        <v>360</v>
      </c>
      <c r="CS46" s="33">
        <f t="shared" si="20"/>
        <v>2090712</v>
      </c>
      <c r="CT46" s="8" t="e">
        <f>#VALUE!</f>
        <v>#VALUE!</v>
      </c>
      <c r="CU46" s="8" t="e">
        <f t="shared" si="21"/>
        <v>#VALUE!</v>
      </c>
      <c r="CV46" s="8">
        <f t="shared" si="0"/>
        <v>745520</v>
      </c>
      <c r="CW46" s="8">
        <f t="shared" si="22"/>
        <v>23305</v>
      </c>
      <c r="CX46" s="8">
        <f t="shared" si="1"/>
        <v>635</v>
      </c>
      <c r="CY46" s="8" t="e">
        <f t="shared" si="2"/>
        <v>#VALUE!</v>
      </c>
      <c r="CZ46" s="21" t="e">
        <f t="shared" si="3"/>
        <v>#VALUE!</v>
      </c>
      <c r="DA46" s="21">
        <v>73.09742211307572</v>
      </c>
      <c r="DB46" s="21">
        <v>73.09742211307572</v>
      </c>
      <c r="DC46" s="8" t="e">
        <f t="shared" si="4"/>
        <v>#VALUE!</v>
      </c>
      <c r="DD46" s="8" t="e">
        <f t="shared" si="5"/>
        <v>#VALUE!</v>
      </c>
      <c r="DE46" s="8" t="e">
        <f t="shared" si="6"/>
        <v>#VALUE!</v>
      </c>
      <c r="DF46" s="8" t="e">
        <f t="shared" si="7"/>
        <v>#VALUE!</v>
      </c>
      <c r="DG46" s="8" t="e">
        <f t="shared" si="8"/>
        <v>#VALUE!</v>
      </c>
      <c r="DH46" s="8">
        <f t="shared" si="9"/>
        <v>54.42700519330641</v>
      </c>
      <c r="DI46" s="8">
        <f t="shared" si="10"/>
        <v>29.852856318522793</v>
      </c>
      <c r="DJ46" s="8">
        <f t="shared" si="11"/>
        <v>25.403491055972303</v>
      </c>
      <c r="DK46" s="8">
        <f t="shared" si="12"/>
        <v>4.650028851702251</v>
      </c>
      <c r="DL46" s="8">
        <f t="shared" si="13"/>
        <v>13.293421811886901</v>
      </c>
      <c r="DM46" s="8">
        <f t="shared" si="14"/>
        <v>87.57068667051357</v>
      </c>
      <c r="DN46" s="8">
        <f t="shared" si="15"/>
        <v>76.19013271783035</v>
      </c>
      <c r="DO46" s="8">
        <f t="shared" si="16"/>
        <v>163.76081938834392</v>
      </c>
      <c r="DP46" s="8">
        <f t="shared" si="17"/>
        <v>107.54760530871322</v>
      </c>
      <c r="DQ46" s="8">
        <f t="shared" si="18"/>
        <v>3.875649163300635</v>
      </c>
      <c r="DR46" s="8">
        <f t="shared" si="19"/>
        <v>3.090738603577611</v>
      </c>
    </row>
    <row r="47" spans="1:122" ht="12.75">
      <c r="A47" s="36" t="s">
        <v>181</v>
      </c>
      <c r="B47" s="2" t="s">
        <v>182</v>
      </c>
      <c r="C47" s="3">
        <v>4856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12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3">
        <v>36960</v>
      </c>
      <c r="P47" s="3">
        <v>159841</v>
      </c>
      <c r="Q47" s="5">
        <v>0</v>
      </c>
      <c r="R47" s="3">
        <v>17878</v>
      </c>
      <c r="S47" s="5">
        <v>0</v>
      </c>
      <c r="T47" s="3">
        <v>121602</v>
      </c>
      <c r="U47" s="4">
        <v>0</v>
      </c>
      <c r="V47" s="4">
        <v>0</v>
      </c>
      <c r="W47" s="4">
        <v>0</v>
      </c>
      <c r="X47" s="3">
        <v>857</v>
      </c>
      <c r="Y47" s="4">
        <v>0</v>
      </c>
      <c r="Z47" s="4">
        <v>0</v>
      </c>
      <c r="AA47" s="4">
        <v>0</v>
      </c>
      <c r="AB47" s="4">
        <v>0</v>
      </c>
      <c r="AC47" s="5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3">
        <v>2496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5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3">
        <v>185357</v>
      </c>
      <c r="BF47" s="5">
        <v>0</v>
      </c>
      <c r="BG47" s="3">
        <v>354170</v>
      </c>
      <c r="BH47" s="3">
        <v>25132</v>
      </c>
      <c r="BI47" s="4">
        <v>0</v>
      </c>
      <c r="BJ47" s="4">
        <v>0</v>
      </c>
      <c r="BK47" s="4">
        <v>0</v>
      </c>
      <c r="BL47" s="4">
        <v>0</v>
      </c>
      <c r="BM47" s="3">
        <v>26</v>
      </c>
      <c r="BN47" s="3">
        <v>3620</v>
      </c>
      <c r="BO47" s="3">
        <v>297</v>
      </c>
      <c r="BP47" s="3">
        <v>48</v>
      </c>
      <c r="BQ47" s="3">
        <v>130</v>
      </c>
      <c r="BR47" s="4">
        <v>0</v>
      </c>
      <c r="BS47" s="4">
        <v>0</v>
      </c>
      <c r="BT47" s="3">
        <v>244</v>
      </c>
      <c r="BU47" s="5">
        <v>0</v>
      </c>
      <c r="BV47" s="3">
        <v>233</v>
      </c>
      <c r="BW47" s="3">
        <v>232</v>
      </c>
      <c r="BX47" s="3">
        <v>5640</v>
      </c>
      <c r="BY47" s="3">
        <v>8431</v>
      </c>
      <c r="BZ47" s="3">
        <v>23689</v>
      </c>
      <c r="CA47" s="4">
        <v>0</v>
      </c>
      <c r="CB47" s="3">
        <v>7396</v>
      </c>
      <c r="CC47" s="3">
        <v>374770</v>
      </c>
      <c r="CD47" s="4">
        <v>0</v>
      </c>
      <c r="CE47" s="3">
        <v>424500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1400</v>
      </c>
      <c r="CM47" s="3">
        <v>0</v>
      </c>
      <c r="CN47" s="3">
        <v>0</v>
      </c>
      <c r="CO47" s="3">
        <v>0</v>
      </c>
      <c r="CP47" s="3">
        <v>21323</v>
      </c>
      <c r="CQ47" s="3">
        <v>0</v>
      </c>
      <c r="CR47" s="3">
        <v>1180</v>
      </c>
      <c r="CS47" s="33">
        <f t="shared" si="20"/>
        <v>1328687</v>
      </c>
      <c r="CT47" s="8" t="e">
        <f>#VALUE!</f>
        <v>#VALUE!</v>
      </c>
      <c r="CU47" s="8" t="e">
        <f t="shared" si="21"/>
        <v>#VALUE!</v>
      </c>
      <c r="CV47" s="8">
        <f t="shared" si="0"/>
        <v>424500</v>
      </c>
      <c r="CW47" s="8">
        <f t="shared" si="22"/>
        <v>22503</v>
      </c>
      <c r="CX47" s="8">
        <f t="shared" si="1"/>
        <v>374</v>
      </c>
      <c r="CY47" s="8" t="e">
        <f t="shared" si="2"/>
        <v>#VALUE!</v>
      </c>
      <c r="CZ47" s="21" t="e">
        <f t="shared" si="3"/>
        <v>#VALUE!</v>
      </c>
      <c r="DA47" s="21">
        <v>74.81076132391625</v>
      </c>
      <c r="DB47" s="21">
        <v>74.81076132391625</v>
      </c>
      <c r="DC47" s="8" t="e">
        <f t="shared" si="4"/>
        <v>#VALUE!</v>
      </c>
      <c r="DD47" s="8" t="e">
        <f t="shared" si="5"/>
        <v>#VALUE!</v>
      </c>
      <c r="DE47" s="8" t="e">
        <f t="shared" si="6"/>
        <v>#VALUE!</v>
      </c>
      <c r="DF47" s="8" t="e">
        <f t="shared" si="7"/>
        <v>#VALUE!</v>
      </c>
      <c r="DG47" s="8" t="e">
        <f t="shared" si="8"/>
        <v>#VALUE!</v>
      </c>
      <c r="DH47" s="8">
        <f t="shared" si="9"/>
        <v>45.781919275123556</v>
      </c>
      <c r="DI47" s="8">
        <f t="shared" si="10"/>
        <v>32.91618616144975</v>
      </c>
      <c r="DJ47" s="8">
        <f t="shared" si="11"/>
        <v>25.04159802306425</v>
      </c>
      <c r="DK47" s="8">
        <f t="shared" si="12"/>
        <v>5.204695222405272</v>
      </c>
      <c r="DL47" s="8">
        <f t="shared" si="13"/>
        <v>4.878294892915981</v>
      </c>
      <c r="DM47" s="8">
        <f t="shared" si="14"/>
        <v>72.9345140032949</v>
      </c>
      <c r="DN47" s="8">
        <f t="shared" si="15"/>
        <v>77.17668863261945</v>
      </c>
      <c r="DO47" s="8">
        <f t="shared" si="16"/>
        <v>150.11120263591434</v>
      </c>
      <c r="DP47" s="8">
        <f t="shared" si="17"/>
        <v>87.4176276771005</v>
      </c>
      <c r="DQ47" s="8">
        <f t="shared" si="18"/>
        <v>3.6484761120263594</v>
      </c>
      <c r="DR47" s="8">
        <f t="shared" si="19"/>
        <v>4.391062602965404</v>
      </c>
    </row>
    <row r="48" spans="1:122" ht="12.75">
      <c r="A48" s="36" t="s">
        <v>183</v>
      </c>
      <c r="B48" s="2" t="s">
        <v>184</v>
      </c>
      <c r="C48" s="3">
        <v>1400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3">
        <v>20377</v>
      </c>
      <c r="P48" s="3">
        <v>36986</v>
      </c>
      <c r="Q48" s="5">
        <v>0</v>
      </c>
      <c r="R48" s="3">
        <v>6617</v>
      </c>
      <c r="S48" s="5">
        <v>0</v>
      </c>
      <c r="T48" s="3">
        <v>50</v>
      </c>
      <c r="U48" s="4">
        <v>0</v>
      </c>
      <c r="V48" s="4">
        <v>0</v>
      </c>
      <c r="W48" s="4">
        <v>0</v>
      </c>
      <c r="X48" s="3">
        <v>696</v>
      </c>
      <c r="Y48" s="4">
        <v>0</v>
      </c>
      <c r="Z48" s="4">
        <v>0</v>
      </c>
      <c r="AA48" s="4">
        <v>0</v>
      </c>
      <c r="AB48" s="4">
        <v>0</v>
      </c>
      <c r="AC48" s="5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3">
        <v>19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5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3">
        <v>37051</v>
      </c>
      <c r="BF48" s="3">
        <v>45428</v>
      </c>
      <c r="BG48" s="3">
        <v>119231</v>
      </c>
      <c r="BH48" s="3">
        <v>2922</v>
      </c>
      <c r="BI48" s="4">
        <v>0</v>
      </c>
      <c r="BJ48" s="4">
        <v>0</v>
      </c>
      <c r="BK48" s="4">
        <v>0</v>
      </c>
      <c r="BL48" s="4">
        <v>0</v>
      </c>
      <c r="BM48" s="3">
        <v>5</v>
      </c>
      <c r="BN48" s="3">
        <v>992</v>
      </c>
      <c r="BO48" s="3">
        <v>396</v>
      </c>
      <c r="BP48" s="3">
        <v>15</v>
      </c>
      <c r="BQ48" s="3">
        <v>8</v>
      </c>
      <c r="BR48" s="4">
        <v>0</v>
      </c>
      <c r="BS48" s="4">
        <v>0</v>
      </c>
      <c r="BT48" s="3">
        <v>119</v>
      </c>
      <c r="BU48" s="5">
        <v>0</v>
      </c>
      <c r="BV48" s="3">
        <v>270</v>
      </c>
      <c r="BW48" s="5">
        <v>0</v>
      </c>
      <c r="BX48" s="3">
        <v>1472</v>
      </c>
      <c r="BY48" s="3">
        <v>815</v>
      </c>
      <c r="BZ48" s="3">
        <v>6884</v>
      </c>
      <c r="CA48" s="4">
        <v>0</v>
      </c>
      <c r="CB48" s="3">
        <v>308</v>
      </c>
      <c r="CC48" s="3">
        <v>41259</v>
      </c>
      <c r="CD48" s="4">
        <v>0</v>
      </c>
      <c r="CE48" s="3">
        <v>127189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13604</v>
      </c>
      <c r="CM48" s="3">
        <v>0</v>
      </c>
      <c r="CN48" s="3">
        <v>0</v>
      </c>
      <c r="CO48" s="3">
        <v>0</v>
      </c>
      <c r="CP48" s="3">
        <v>2847</v>
      </c>
      <c r="CQ48" s="3">
        <v>0</v>
      </c>
      <c r="CR48" s="3">
        <v>0</v>
      </c>
      <c r="CS48" s="33">
        <f t="shared" si="20"/>
        <v>321794</v>
      </c>
      <c r="CT48" s="6" t="e">
        <f>#VALUE!</f>
        <v>#VALUE!</v>
      </c>
      <c r="CU48" s="6" t="e">
        <f t="shared" si="21"/>
        <v>#VALUE!</v>
      </c>
      <c r="CV48" s="6">
        <f t="shared" si="0"/>
        <v>127189</v>
      </c>
      <c r="CW48" s="6">
        <f t="shared" si="22"/>
        <v>2847</v>
      </c>
      <c r="CX48" s="6">
        <f t="shared" si="1"/>
        <v>127</v>
      </c>
      <c r="CY48" s="6" t="e">
        <f t="shared" si="2"/>
        <v>#VALUE!</v>
      </c>
      <c r="CZ48" s="20" t="e">
        <f t="shared" si="3"/>
        <v>#VALUE!</v>
      </c>
      <c r="DA48" s="20">
        <v>71.20013629615207</v>
      </c>
      <c r="DB48" s="20">
        <v>71.20013629615207</v>
      </c>
      <c r="DC48" s="6" t="e">
        <f t="shared" si="4"/>
        <v>#VALUE!</v>
      </c>
      <c r="DD48" s="8" t="e">
        <f t="shared" si="5"/>
        <v>#VALUE!</v>
      </c>
      <c r="DE48" s="6" t="e">
        <f t="shared" si="6"/>
        <v>#VALUE!</v>
      </c>
      <c r="DF48" s="6" t="e">
        <f t="shared" si="7"/>
        <v>#VALUE!</v>
      </c>
      <c r="DG48" s="6" t="e">
        <f t="shared" si="8"/>
        <v>#VALUE!</v>
      </c>
      <c r="DH48" s="6">
        <f t="shared" si="9"/>
        <v>41.02</v>
      </c>
      <c r="DI48" s="6">
        <f t="shared" si="10"/>
        <v>26.41857142857143</v>
      </c>
      <c r="DJ48" s="6">
        <f t="shared" si="11"/>
        <v>32.48428571428571</v>
      </c>
      <c r="DK48" s="6">
        <f t="shared" si="12"/>
        <v>4.946428571428571</v>
      </c>
      <c r="DL48" s="6">
        <f t="shared" si="13"/>
        <v>4.917142857142857</v>
      </c>
      <c r="DM48" s="6">
        <f t="shared" si="14"/>
        <v>85.165</v>
      </c>
      <c r="DN48" s="6">
        <f t="shared" si="15"/>
        <v>29.470714285714287</v>
      </c>
      <c r="DO48" s="6">
        <f t="shared" si="16"/>
        <v>114.63571428571429</v>
      </c>
      <c r="DP48" s="6">
        <f t="shared" si="17"/>
        <v>90.84928571428571</v>
      </c>
      <c r="DQ48" s="6">
        <f t="shared" si="18"/>
        <v>2.3457142857142856</v>
      </c>
      <c r="DR48" s="6">
        <f t="shared" si="19"/>
        <v>2.0335714285714284</v>
      </c>
    </row>
    <row r="49" spans="1:122" ht="12.75">
      <c r="A49" s="36" t="s">
        <v>185</v>
      </c>
      <c r="B49" s="2" t="s">
        <v>186</v>
      </c>
      <c r="C49" s="3">
        <v>3431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5">
        <v>0</v>
      </c>
      <c r="P49" s="3">
        <v>73850</v>
      </c>
      <c r="Q49" s="5">
        <v>0</v>
      </c>
      <c r="R49" s="3">
        <v>15820</v>
      </c>
      <c r="S49" s="5">
        <v>0</v>
      </c>
      <c r="T49" s="5">
        <v>0</v>
      </c>
      <c r="U49" s="4">
        <v>0</v>
      </c>
      <c r="V49" s="4">
        <v>0</v>
      </c>
      <c r="W49" s="4">
        <v>0</v>
      </c>
      <c r="X49" s="3">
        <v>4120</v>
      </c>
      <c r="Y49" s="4">
        <v>0</v>
      </c>
      <c r="Z49" s="4">
        <v>0</v>
      </c>
      <c r="AA49" s="4">
        <v>0</v>
      </c>
      <c r="AB49" s="4">
        <v>0</v>
      </c>
      <c r="AC49" s="5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5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5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3">
        <v>188400</v>
      </c>
      <c r="BF49" s="3">
        <v>120110</v>
      </c>
      <c r="BG49" s="3">
        <v>303850</v>
      </c>
      <c r="BH49" s="3">
        <v>13360</v>
      </c>
      <c r="BI49" s="4">
        <v>0</v>
      </c>
      <c r="BJ49" s="4">
        <v>0</v>
      </c>
      <c r="BK49" s="4">
        <v>0</v>
      </c>
      <c r="BL49" s="4">
        <v>0</v>
      </c>
      <c r="BM49" s="3">
        <v>80</v>
      </c>
      <c r="BN49" s="3">
        <v>7240</v>
      </c>
      <c r="BO49" s="3">
        <v>2280</v>
      </c>
      <c r="BP49" s="5">
        <v>0</v>
      </c>
      <c r="BQ49" s="5">
        <v>0</v>
      </c>
      <c r="BR49" s="4">
        <v>0</v>
      </c>
      <c r="BS49" s="4">
        <v>0</v>
      </c>
      <c r="BT49" s="5">
        <v>0</v>
      </c>
      <c r="BU49" s="3">
        <v>179</v>
      </c>
      <c r="BV49" s="3">
        <v>3650</v>
      </c>
      <c r="BW49" s="5">
        <v>0</v>
      </c>
      <c r="BX49" s="3">
        <v>10480</v>
      </c>
      <c r="BY49" s="3">
        <v>5860</v>
      </c>
      <c r="BZ49" s="3">
        <v>32940</v>
      </c>
      <c r="CA49" s="4">
        <v>31000</v>
      </c>
      <c r="CB49" s="3">
        <v>15700</v>
      </c>
      <c r="CC49" s="3">
        <v>71710</v>
      </c>
      <c r="CD49" s="4">
        <v>0</v>
      </c>
      <c r="CE49" s="3">
        <v>292980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172060</v>
      </c>
      <c r="CM49" s="3">
        <v>0</v>
      </c>
      <c r="CN49" s="3">
        <v>0</v>
      </c>
      <c r="CO49" s="3">
        <v>50540</v>
      </c>
      <c r="CP49" s="3">
        <v>0</v>
      </c>
      <c r="CQ49" s="3">
        <v>0</v>
      </c>
      <c r="CR49" s="3">
        <v>0</v>
      </c>
      <c r="CS49" s="33">
        <f t="shared" si="20"/>
        <v>950990</v>
      </c>
      <c r="CT49" s="6" t="e">
        <f>#VALUE!</f>
        <v>#VALUE!</v>
      </c>
      <c r="CU49" s="6" t="e">
        <f t="shared" si="21"/>
        <v>#VALUE!</v>
      </c>
      <c r="CV49" s="6">
        <f t="shared" si="0"/>
        <v>292980</v>
      </c>
      <c r="CW49" s="6">
        <f t="shared" si="22"/>
        <v>0</v>
      </c>
      <c r="CX49" s="6">
        <f t="shared" si="1"/>
        <v>179</v>
      </c>
      <c r="CY49" s="6" t="e">
        <f t="shared" si="2"/>
        <v>#VALUE!</v>
      </c>
      <c r="CZ49" s="20" t="e">
        <f t="shared" si="3"/>
        <v>#VALUE!</v>
      </c>
      <c r="DA49" s="20">
        <v>76.43698624521662</v>
      </c>
      <c r="DB49" s="20">
        <v>76.43698624521662</v>
      </c>
      <c r="DC49" s="6" t="e">
        <f t="shared" si="4"/>
        <v>#VALUE!</v>
      </c>
      <c r="DD49" s="8" t="e">
        <f t="shared" si="5"/>
        <v>#VALUE!</v>
      </c>
      <c r="DE49" s="6" t="e">
        <f t="shared" si="6"/>
        <v>#VALUE!</v>
      </c>
      <c r="DF49" s="6" t="e">
        <f t="shared" si="7"/>
        <v>#VALUE!</v>
      </c>
      <c r="DG49" s="6" t="e">
        <f t="shared" si="8"/>
        <v>#VALUE!</v>
      </c>
      <c r="DH49" s="6">
        <f t="shared" si="9"/>
        <v>54.91110463421743</v>
      </c>
      <c r="DI49" s="6">
        <f t="shared" si="10"/>
        <v>30.559603614106674</v>
      </c>
      <c r="DJ49" s="6">
        <f t="shared" si="11"/>
        <v>35.00728650539202</v>
      </c>
      <c r="DK49" s="6">
        <f t="shared" si="12"/>
        <v>9.186825998251239</v>
      </c>
      <c r="DL49" s="6">
        <f t="shared" si="13"/>
        <v>9.600699504517634</v>
      </c>
      <c r="DM49" s="6">
        <f t="shared" si="14"/>
        <v>88.56018653453803</v>
      </c>
      <c r="DN49" s="6">
        <f t="shared" si="15"/>
        <v>20.90061206645293</v>
      </c>
      <c r="DO49" s="6">
        <f t="shared" si="16"/>
        <v>109.46079860099097</v>
      </c>
      <c r="DP49" s="6">
        <f t="shared" si="17"/>
        <v>85.39201399009035</v>
      </c>
      <c r="DQ49" s="6">
        <f t="shared" si="18"/>
        <v>6.89594870300204</v>
      </c>
      <c r="DR49" s="6">
        <f t="shared" si="19"/>
        <v>14.730399300495483</v>
      </c>
    </row>
    <row r="50" spans="1:122" ht="12.75">
      <c r="A50" s="36" t="s">
        <v>187</v>
      </c>
      <c r="B50" s="2" t="s">
        <v>188</v>
      </c>
      <c r="C50" s="3">
        <v>4155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3">
        <v>127738</v>
      </c>
      <c r="P50" s="3">
        <v>95675</v>
      </c>
      <c r="Q50" s="3">
        <v>100</v>
      </c>
      <c r="R50" s="5">
        <v>0</v>
      </c>
      <c r="S50" s="5">
        <v>0</v>
      </c>
      <c r="T50" s="3">
        <v>128913</v>
      </c>
      <c r="U50" s="4">
        <v>0</v>
      </c>
      <c r="V50" s="4">
        <v>0</v>
      </c>
      <c r="W50" s="4">
        <v>0</v>
      </c>
      <c r="X50" s="3">
        <v>4280</v>
      </c>
      <c r="Y50" s="4">
        <v>0</v>
      </c>
      <c r="Z50" s="4">
        <v>0</v>
      </c>
      <c r="AA50" s="4">
        <v>0</v>
      </c>
      <c r="AB50" s="4">
        <v>0</v>
      </c>
      <c r="AC50" s="3">
        <v>165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5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3">
        <v>26184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3">
        <v>158021</v>
      </c>
      <c r="BF50" s="5">
        <v>0</v>
      </c>
      <c r="BG50" s="3">
        <v>224839</v>
      </c>
      <c r="BH50" s="3">
        <v>10550</v>
      </c>
      <c r="BI50" s="4">
        <v>0</v>
      </c>
      <c r="BJ50" s="4">
        <v>0</v>
      </c>
      <c r="BK50" s="4">
        <v>0</v>
      </c>
      <c r="BL50" s="4">
        <v>0</v>
      </c>
      <c r="BM50" s="5">
        <v>0</v>
      </c>
      <c r="BN50" s="3">
        <v>3980</v>
      </c>
      <c r="BO50" s="3">
        <v>2214</v>
      </c>
      <c r="BP50" s="3">
        <v>200</v>
      </c>
      <c r="BQ50" s="3">
        <v>232</v>
      </c>
      <c r="BR50" s="4">
        <v>0</v>
      </c>
      <c r="BS50" s="4">
        <v>0</v>
      </c>
      <c r="BT50" s="5">
        <v>0</v>
      </c>
      <c r="BU50" s="5">
        <v>0</v>
      </c>
      <c r="BV50" s="3">
        <v>320</v>
      </c>
      <c r="BW50" s="5">
        <v>0</v>
      </c>
      <c r="BX50" s="3">
        <v>9877</v>
      </c>
      <c r="BY50" s="3">
        <v>4390</v>
      </c>
      <c r="BZ50" s="3">
        <v>86715</v>
      </c>
      <c r="CA50" s="4">
        <v>0</v>
      </c>
      <c r="CB50" s="3">
        <v>22770</v>
      </c>
      <c r="CC50" s="3">
        <v>111357</v>
      </c>
      <c r="CD50" s="4">
        <v>0</v>
      </c>
      <c r="CE50" s="3">
        <v>1056064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6786</v>
      </c>
      <c r="CM50" s="3">
        <v>0</v>
      </c>
      <c r="CN50" s="3">
        <v>0</v>
      </c>
      <c r="CO50" s="3">
        <v>1590</v>
      </c>
      <c r="CP50" s="3">
        <v>52808</v>
      </c>
      <c r="CQ50" s="3">
        <v>0</v>
      </c>
      <c r="CR50" s="3">
        <v>1720</v>
      </c>
      <c r="CS50" s="33">
        <f t="shared" si="20"/>
        <v>1019878</v>
      </c>
      <c r="CT50" s="8" t="e">
        <f>#VALUE!</f>
        <v>#VALUE!</v>
      </c>
      <c r="CU50" s="8" t="e">
        <f t="shared" si="21"/>
        <v>#VALUE!</v>
      </c>
      <c r="CV50" s="8">
        <f t="shared" si="0"/>
        <v>1056064</v>
      </c>
      <c r="CW50" s="8">
        <f t="shared" si="22"/>
        <v>54528</v>
      </c>
      <c r="CX50" s="8">
        <f t="shared" si="1"/>
        <v>232</v>
      </c>
      <c r="CY50" s="8" t="e">
        <f t="shared" si="2"/>
        <v>#VALUE!</v>
      </c>
      <c r="CZ50" s="21" t="e">
        <f t="shared" si="3"/>
        <v>#VALUE!</v>
      </c>
      <c r="DA50" s="21">
        <v>47.865820748279205</v>
      </c>
      <c r="DB50" s="21">
        <v>47.865820748279205</v>
      </c>
      <c r="DC50" s="8" t="e">
        <f t="shared" si="4"/>
        <v>#VALUE!</v>
      </c>
      <c r="DD50" s="8" t="e">
        <f t="shared" si="5"/>
        <v>#VALUE!</v>
      </c>
      <c r="DE50" s="8" t="e">
        <f t="shared" si="6"/>
        <v>#VALUE!</v>
      </c>
      <c r="DF50" s="8" t="e">
        <f t="shared" si="7"/>
        <v>#VALUE!</v>
      </c>
      <c r="DG50" s="8" t="e">
        <f t="shared" si="8"/>
        <v>#VALUE!</v>
      </c>
      <c r="DH50" s="8">
        <f t="shared" si="9"/>
        <v>68.77472924187725</v>
      </c>
      <c r="DI50" s="8">
        <f t="shared" si="10"/>
        <v>23.02647412755716</v>
      </c>
      <c r="DJ50" s="8">
        <f t="shared" si="11"/>
        <v>31.025992779783394</v>
      </c>
      <c r="DK50" s="8">
        <f t="shared" si="12"/>
        <v>5.48014440433213</v>
      </c>
      <c r="DL50" s="8">
        <f t="shared" si="13"/>
        <v>20.89410348977136</v>
      </c>
      <c r="DM50" s="8">
        <f t="shared" si="14"/>
        <v>54.11287605294825</v>
      </c>
      <c r="DN50" s="8">
        <f t="shared" si="15"/>
        <v>26.80072202166065</v>
      </c>
      <c r="DO50" s="8">
        <f t="shared" si="16"/>
        <v>80.9135980746089</v>
      </c>
      <c r="DP50" s="8">
        <f t="shared" si="17"/>
        <v>254.167027677497</v>
      </c>
      <c r="DQ50" s="8">
        <f t="shared" si="18"/>
        <v>4.431287605294825</v>
      </c>
      <c r="DR50" s="8">
        <f t="shared" si="19"/>
        <v>13.092178098676294</v>
      </c>
    </row>
    <row r="51" spans="1:122" ht="12.75">
      <c r="A51" s="36" t="s">
        <v>189</v>
      </c>
      <c r="B51" s="2" t="s">
        <v>190</v>
      </c>
      <c r="C51" s="3">
        <v>1596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3">
        <v>67341</v>
      </c>
      <c r="P51" s="3">
        <v>47108</v>
      </c>
      <c r="Q51" s="5">
        <v>0</v>
      </c>
      <c r="R51" s="3">
        <v>6433</v>
      </c>
      <c r="S51" s="5">
        <v>0</v>
      </c>
      <c r="T51" s="3">
        <v>61261</v>
      </c>
      <c r="U51" s="4">
        <v>0</v>
      </c>
      <c r="V51" s="4">
        <v>0</v>
      </c>
      <c r="W51" s="4">
        <v>0</v>
      </c>
      <c r="X51" s="3">
        <v>270</v>
      </c>
      <c r="Y51" s="4">
        <v>0</v>
      </c>
      <c r="Z51" s="4">
        <v>0</v>
      </c>
      <c r="AA51" s="4">
        <v>0</v>
      </c>
      <c r="AB51" s="4">
        <v>0</v>
      </c>
      <c r="AC51" s="5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3">
        <v>470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5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3">
        <v>45505</v>
      </c>
      <c r="BF51" s="5">
        <v>0</v>
      </c>
      <c r="BG51" s="3">
        <v>145030</v>
      </c>
      <c r="BH51" s="3">
        <v>4340</v>
      </c>
      <c r="BI51" s="4">
        <v>0</v>
      </c>
      <c r="BJ51" s="4">
        <v>0</v>
      </c>
      <c r="BK51" s="4">
        <v>0</v>
      </c>
      <c r="BL51" s="4">
        <v>0</v>
      </c>
      <c r="BM51" s="3">
        <v>15</v>
      </c>
      <c r="BN51" s="3">
        <v>4185</v>
      </c>
      <c r="BO51" s="3">
        <v>25</v>
      </c>
      <c r="BP51" s="5">
        <v>0</v>
      </c>
      <c r="BQ51" s="3">
        <v>20</v>
      </c>
      <c r="BR51" s="4">
        <v>0</v>
      </c>
      <c r="BS51" s="4">
        <v>0</v>
      </c>
      <c r="BT51" s="3">
        <v>184</v>
      </c>
      <c r="BU51" s="5">
        <v>0</v>
      </c>
      <c r="BV51" s="3">
        <v>67</v>
      </c>
      <c r="BW51" s="3">
        <v>186</v>
      </c>
      <c r="BX51" s="3">
        <v>3565</v>
      </c>
      <c r="BY51" s="3">
        <v>3708</v>
      </c>
      <c r="BZ51" s="3">
        <v>21610</v>
      </c>
      <c r="CA51" s="4">
        <v>0</v>
      </c>
      <c r="CB51" s="3">
        <v>2130</v>
      </c>
      <c r="CC51" s="3">
        <v>133937</v>
      </c>
      <c r="CD51" s="4">
        <v>0</v>
      </c>
      <c r="CE51" s="3">
        <v>188850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140</v>
      </c>
      <c r="CM51" s="3">
        <v>0</v>
      </c>
      <c r="CN51" s="3">
        <v>0</v>
      </c>
      <c r="CO51" s="3">
        <v>0</v>
      </c>
      <c r="CP51" s="3">
        <v>5665</v>
      </c>
      <c r="CQ51" s="3">
        <v>0</v>
      </c>
      <c r="CR51" s="3">
        <v>80</v>
      </c>
      <c r="CS51" s="33">
        <f t="shared" si="20"/>
        <v>547186</v>
      </c>
      <c r="CT51" s="8" t="e">
        <f>#VALUE!</f>
        <v>#VALUE!</v>
      </c>
      <c r="CU51" s="8" t="e">
        <f t="shared" si="21"/>
        <v>#VALUE!</v>
      </c>
      <c r="CV51" s="8">
        <f t="shared" si="0"/>
        <v>188850</v>
      </c>
      <c r="CW51" s="8">
        <f t="shared" si="22"/>
        <v>5745</v>
      </c>
      <c r="CX51" s="8">
        <f t="shared" si="1"/>
        <v>204</v>
      </c>
      <c r="CY51" s="8" t="e">
        <f t="shared" si="2"/>
        <v>#VALUE!</v>
      </c>
      <c r="CZ51" s="21" t="e">
        <f t="shared" si="3"/>
        <v>#VALUE!</v>
      </c>
      <c r="DA51" s="21">
        <v>73.74623476215827</v>
      </c>
      <c r="DB51" s="21">
        <v>73.74623476215827</v>
      </c>
      <c r="DC51" s="8" t="e">
        <f t="shared" si="4"/>
        <v>#VALUE!</v>
      </c>
      <c r="DD51" s="8" t="e">
        <f t="shared" si="5"/>
        <v>#VALUE!</v>
      </c>
      <c r="DE51" s="8" t="e">
        <f t="shared" si="6"/>
        <v>#VALUE!</v>
      </c>
      <c r="DF51" s="8" t="e">
        <f t="shared" si="7"/>
        <v>#VALUE!</v>
      </c>
      <c r="DG51" s="8" t="e">
        <f t="shared" si="8"/>
        <v>#VALUE!</v>
      </c>
      <c r="DH51" s="8">
        <f t="shared" si="9"/>
        <v>70.70551378446115</v>
      </c>
      <c r="DI51" s="8">
        <f t="shared" si="10"/>
        <v>29.516290726817044</v>
      </c>
      <c r="DJ51" s="8">
        <f t="shared" si="11"/>
        <v>38.384085213032584</v>
      </c>
      <c r="DK51" s="8">
        <f t="shared" si="12"/>
        <v>5.3652882205513786</v>
      </c>
      <c r="DL51" s="8">
        <f t="shared" si="13"/>
        <v>13.540100250626567</v>
      </c>
      <c r="DM51" s="8">
        <f t="shared" si="14"/>
        <v>90.87092731829574</v>
      </c>
      <c r="DN51" s="8">
        <f t="shared" si="15"/>
        <v>83.92042606516291</v>
      </c>
      <c r="DO51" s="8">
        <f t="shared" si="16"/>
        <v>174.79135338345864</v>
      </c>
      <c r="DP51" s="8">
        <f t="shared" si="17"/>
        <v>118.32706766917293</v>
      </c>
      <c r="DQ51" s="8">
        <f t="shared" si="18"/>
        <v>7.18859649122807</v>
      </c>
      <c r="DR51" s="8">
        <f t="shared" si="19"/>
        <v>3.549498746867168</v>
      </c>
    </row>
    <row r="52" spans="1:122" ht="12.75">
      <c r="A52" s="36" t="s">
        <v>191</v>
      </c>
      <c r="B52" s="2" t="s">
        <v>192</v>
      </c>
      <c r="C52" s="3">
        <v>3487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3">
        <v>70789</v>
      </c>
      <c r="P52" s="3">
        <v>108958</v>
      </c>
      <c r="Q52" s="3">
        <v>165000</v>
      </c>
      <c r="R52" s="3">
        <v>22195</v>
      </c>
      <c r="S52" s="3">
        <v>11428</v>
      </c>
      <c r="T52" s="3">
        <v>107185</v>
      </c>
      <c r="U52" s="4">
        <v>0</v>
      </c>
      <c r="V52" s="4">
        <v>0</v>
      </c>
      <c r="W52" s="4">
        <v>0</v>
      </c>
      <c r="X52" s="3">
        <v>1721</v>
      </c>
      <c r="Y52" s="4">
        <v>0</v>
      </c>
      <c r="Z52" s="4">
        <v>0</v>
      </c>
      <c r="AA52" s="4">
        <v>0</v>
      </c>
      <c r="AB52" s="4">
        <v>0</v>
      </c>
      <c r="AC52" s="5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5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3">
        <v>6849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3">
        <v>148151</v>
      </c>
      <c r="BF52" s="5">
        <v>0</v>
      </c>
      <c r="BG52" s="3">
        <v>126585</v>
      </c>
      <c r="BH52" s="3">
        <v>9658</v>
      </c>
      <c r="BI52" s="4">
        <v>0</v>
      </c>
      <c r="BJ52" s="4">
        <v>0</v>
      </c>
      <c r="BK52" s="4">
        <v>0</v>
      </c>
      <c r="BL52" s="4">
        <v>0</v>
      </c>
      <c r="BM52" s="3">
        <v>66</v>
      </c>
      <c r="BN52" s="3">
        <v>3477</v>
      </c>
      <c r="BO52" s="3">
        <v>1430</v>
      </c>
      <c r="BP52" s="3">
        <v>100</v>
      </c>
      <c r="BQ52" s="5">
        <v>0</v>
      </c>
      <c r="BR52" s="4">
        <v>0</v>
      </c>
      <c r="BS52" s="4">
        <v>0</v>
      </c>
      <c r="BT52" s="5">
        <v>0</v>
      </c>
      <c r="BU52" s="5">
        <v>0</v>
      </c>
      <c r="BV52" s="3">
        <v>560</v>
      </c>
      <c r="BW52" s="5">
        <v>0</v>
      </c>
      <c r="BX52" s="3">
        <v>4760</v>
      </c>
      <c r="BY52" s="3">
        <v>4836</v>
      </c>
      <c r="BZ52" s="3">
        <v>51298</v>
      </c>
      <c r="CA52" s="4">
        <v>0</v>
      </c>
      <c r="CB52" s="5">
        <v>0</v>
      </c>
      <c r="CC52" s="3">
        <v>108411</v>
      </c>
      <c r="CD52" s="4">
        <v>0</v>
      </c>
      <c r="CE52" s="3">
        <v>1003833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13780</v>
      </c>
      <c r="CM52" s="3">
        <v>0</v>
      </c>
      <c r="CN52" s="3">
        <v>0</v>
      </c>
      <c r="CO52" s="3">
        <v>7315</v>
      </c>
      <c r="CP52" s="3">
        <v>30244</v>
      </c>
      <c r="CQ52" s="3">
        <v>0</v>
      </c>
      <c r="CR52" s="3">
        <v>1420</v>
      </c>
      <c r="CS52" s="33">
        <f t="shared" si="20"/>
        <v>960772</v>
      </c>
      <c r="CT52" s="8" t="e">
        <f>#VALUE!</f>
        <v>#VALUE!</v>
      </c>
      <c r="CU52" s="8" t="e">
        <f t="shared" si="21"/>
        <v>#VALUE!</v>
      </c>
      <c r="CV52" s="8">
        <f t="shared" si="0"/>
        <v>1003833</v>
      </c>
      <c r="CW52" s="8">
        <f t="shared" si="22"/>
        <v>31664</v>
      </c>
      <c r="CX52" s="8">
        <f t="shared" si="1"/>
        <v>0</v>
      </c>
      <c r="CY52" s="8" t="e">
        <f t="shared" si="2"/>
        <v>#VALUE!</v>
      </c>
      <c r="CZ52" s="21" t="e">
        <f t="shared" si="3"/>
        <v>#VALUE!</v>
      </c>
      <c r="DA52" s="21">
        <v>48.12838349941816</v>
      </c>
      <c r="DB52" s="21">
        <v>48.12838349941816</v>
      </c>
      <c r="DC52" s="8" t="e">
        <f t="shared" si="4"/>
        <v>#VALUE!</v>
      </c>
      <c r="DD52" s="8" t="e">
        <f t="shared" si="5"/>
        <v>#VALUE!</v>
      </c>
      <c r="DE52" s="8" t="e">
        <f t="shared" si="6"/>
        <v>#VALUE!</v>
      </c>
      <c r="DF52" s="8" t="e">
        <f t="shared" si="7"/>
        <v>#VALUE!</v>
      </c>
      <c r="DG52" s="8" t="e">
        <f t="shared" si="8"/>
        <v>#VALUE!</v>
      </c>
      <c r="DH52" s="8">
        <f t="shared" si="9"/>
        <v>62.78749641525667</v>
      </c>
      <c r="DI52" s="8">
        <f t="shared" si="10"/>
        <v>31.246917120734157</v>
      </c>
      <c r="DJ52" s="8">
        <f t="shared" si="11"/>
        <v>30.738457126469743</v>
      </c>
      <c r="DK52" s="8">
        <f t="shared" si="12"/>
        <v>6.365070260969315</v>
      </c>
      <c r="DL52" s="8">
        <f t="shared" si="13"/>
        <v>62.02982506452538</v>
      </c>
      <c r="DM52" s="8">
        <f t="shared" si="14"/>
        <v>36.30197877831947</v>
      </c>
      <c r="DN52" s="8">
        <f t="shared" si="15"/>
        <v>31.090048752509322</v>
      </c>
      <c r="DO52" s="8">
        <f t="shared" si="16"/>
        <v>67.3920275308288</v>
      </c>
      <c r="DP52" s="8">
        <f t="shared" si="17"/>
        <v>287.8786922856323</v>
      </c>
      <c r="DQ52" s="8">
        <f t="shared" si="18"/>
        <v>3.7679954115285343</v>
      </c>
      <c r="DR52" s="8">
        <f t="shared" si="19"/>
        <v>10.771149985661026</v>
      </c>
    </row>
    <row r="53" spans="1:122" ht="12.75">
      <c r="A53" s="36" t="s">
        <v>193</v>
      </c>
      <c r="B53" s="2" t="s">
        <v>194</v>
      </c>
      <c r="C53" s="3">
        <v>1425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3">
        <v>602</v>
      </c>
      <c r="P53" s="3">
        <v>53960</v>
      </c>
      <c r="Q53" s="5">
        <v>0</v>
      </c>
      <c r="R53" s="3">
        <v>3190</v>
      </c>
      <c r="S53" s="5">
        <v>0</v>
      </c>
      <c r="T53" s="3">
        <v>38960</v>
      </c>
      <c r="U53" s="4">
        <v>0</v>
      </c>
      <c r="V53" s="4">
        <v>0</v>
      </c>
      <c r="W53" s="4">
        <v>0</v>
      </c>
      <c r="X53" s="3">
        <v>1325</v>
      </c>
      <c r="Y53" s="4">
        <v>0</v>
      </c>
      <c r="Z53" s="4">
        <v>0</v>
      </c>
      <c r="AA53" s="4">
        <v>0</v>
      </c>
      <c r="AB53" s="4">
        <v>0</v>
      </c>
      <c r="AC53" s="5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5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5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3">
        <v>59487</v>
      </c>
      <c r="BF53" s="5">
        <v>0</v>
      </c>
      <c r="BG53" s="5">
        <v>0</v>
      </c>
      <c r="BH53" s="5">
        <v>0</v>
      </c>
      <c r="BI53" s="4">
        <v>0</v>
      </c>
      <c r="BJ53" s="4">
        <v>0</v>
      </c>
      <c r="BK53" s="4">
        <v>0</v>
      </c>
      <c r="BL53" s="4">
        <v>0</v>
      </c>
      <c r="BM53" s="5">
        <v>0</v>
      </c>
      <c r="BN53" s="3">
        <v>1270</v>
      </c>
      <c r="BO53" s="3">
        <v>258</v>
      </c>
      <c r="BP53" s="5">
        <v>0</v>
      </c>
      <c r="BQ53" s="5">
        <v>0</v>
      </c>
      <c r="BR53" s="4">
        <v>0</v>
      </c>
      <c r="BS53" s="4">
        <v>0</v>
      </c>
      <c r="BT53" s="5">
        <v>0</v>
      </c>
      <c r="BU53" s="5">
        <v>0</v>
      </c>
      <c r="BV53" s="5">
        <v>0</v>
      </c>
      <c r="BW53" s="5">
        <v>0</v>
      </c>
      <c r="BX53" s="3">
        <v>1275</v>
      </c>
      <c r="BY53" s="3">
        <v>820</v>
      </c>
      <c r="BZ53" s="3">
        <v>26010</v>
      </c>
      <c r="CA53" s="4">
        <v>0</v>
      </c>
      <c r="CB53" s="5">
        <v>0</v>
      </c>
      <c r="CC53" s="3">
        <v>41100</v>
      </c>
      <c r="CD53" s="4">
        <v>0</v>
      </c>
      <c r="CE53" s="3">
        <v>414750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2510</v>
      </c>
      <c r="CP53" s="3">
        <v>0</v>
      </c>
      <c r="CQ53" s="3">
        <v>0</v>
      </c>
      <c r="CR53" s="3">
        <v>290</v>
      </c>
      <c r="CS53" s="33">
        <f t="shared" si="20"/>
        <v>230767</v>
      </c>
      <c r="CT53" s="8" t="e">
        <f>#VALUE!</f>
        <v>#VALUE!</v>
      </c>
      <c r="CU53" s="8" t="e">
        <f t="shared" si="21"/>
        <v>#VALUE!</v>
      </c>
      <c r="CV53" s="8">
        <f t="shared" si="0"/>
        <v>414750</v>
      </c>
      <c r="CW53" s="8">
        <f t="shared" si="22"/>
        <v>290</v>
      </c>
      <c r="CX53" s="8">
        <f t="shared" si="1"/>
        <v>0</v>
      </c>
      <c r="CY53" s="8" t="e">
        <f t="shared" si="2"/>
        <v>#VALUE!</v>
      </c>
      <c r="CZ53" s="21" t="e">
        <f t="shared" si="3"/>
        <v>#VALUE!</v>
      </c>
      <c r="DA53" s="21">
        <v>35.73312150534138</v>
      </c>
      <c r="DB53" s="21">
        <v>35.73312150534138</v>
      </c>
      <c r="DC53" s="8" t="e">
        <f t="shared" si="4"/>
        <v>#VALUE!</v>
      </c>
      <c r="DD53" s="8" t="e">
        <f t="shared" si="5"/>
        <v>#VALUE!</v>
      </c>
      <c r="DE53" s="8" t="e">
        <f t="shared" si="6"/>
        <v>#VALUE!</v>
      </c>
      <c r="DF53" s="8" t="e">
        <f t="shared" si="7"/>
        <v>#VALUE!</v>
      </c>
      <c r="DG53" s="8" t="e">
        <f t="shared" si="8"/>
        <v>#VALUE!</v>
      </c>
      <c r="DH53" s="8">
        <f t="shared" si="9"/>
        <v>42.167719298245615</v>
      </c>
      <c r="DI53" s="8">
        <f t="shared" si="10"/>
        <v>37.86666666666667</v>
      </c>
      <c r="DJ53" s="8">
        <f t="shared" si="11"/>
        <v>27.340350877192982</v>
      </c>
      <c r="DK53" s="8">
        <f t="shared" si="12"/>
        <v>2.23859649122807</v>
      </c>
      <c r="DL53" s="8">
        <f t="shared" si="13"/>
        <v>18.25263157894737</v>
      </c>
      <c r="DM53" s="8">
        <f t="shared" si="14"/>
        <v>0</v>
      </c>
      <c r="DN53" s="8">
        <f t="shared" si="15"/>
        <v>28.842105263157894</v>
      </c>
      <c r="DO53" s="8">
        <f t="shared" si="16"/>
        <v>28.842105263157894</v>
      </c>
      <c r="DP53" s="8">
        <f t="shared" si="17"/>
        <v>291.05263157894734</v>
      </c>
      <c r="DQ53" s="8">
        <f t="shared" si="18"/>
        <v>2.3614035087719296</v>
      </c>
      <c r="DR53" s="8">
        <f t="shared" si="19"/>
        <v>1.7614035087719297</v>
      </c>
    </row>
    <row r="54" spans="1:122" ht="12.75">
      <c r="A54" s="36" t="s">
        <v>195</v>
      </c>
      <c r="B54" s="2" t="s">
        <v>196</v>
      </c>
      <c r="C54" s="3">
        <v>1049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5">
        <v>0</v>
      </c>
      <c r="P54" s="3">
        <v>25387</v>
      </c>
      <c r="Q54" s="5">
        <v>0</v>
      </c>
      <c r="R54" s="3">
        <v>568</v>
      </c>
      <c r="S54" s="5">
        <v>0</v>
      </c>
      <c r="T54" s="3">
        <v>29293</v>
      </c>
      <c r="U54" s="4">
        <v>0</v>
      </c>
      <c r="V54" s="4">
        <v>0</v>
      </c>
      <c r="W54" s="4">
        <v>0</v>
      </c>
      <c r="X54" s="3">
        <v>1620</v>
      </c>
      <c r="Y54" s="4">
        <v>0</v>
      </c>
      <c r="Z54" s="4">
        <v>0</v>
      </c>
      <c r="AA54" s="4">
        <v>0</v>
      </c>
      <c r="AB54" s="4">
        <v>0</v>
      </c>
      <c r="AC54" s="5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5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5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3">
        <v>45448</v>
      </c>
      <c r="BF54" s="5">
        <v>0</v>
      </c>
      <c r="BG54" s="3">
        <v>41917</v>
      </c>
      <c r="BH54" s="3">
        <v>4040</v>
      </c>
      <c r="BI54" s="4">
        <v>0</v>
      </c>
      <c r="BJ54" s="4">
        <v>0</v>
      </c>
      <c r="BK54" s="4">
        <v>0</v>
      </c>
      <c r="BL54" s="4">
        <v>0</v>
      </c>
      <c r="BM54" s="3">
        <v>9</v>
      </c>
      <c r="BN54" s="3">
        <v>1265</v>
      </c>
      <c r="BO54" s="3">
        <v>600</v>
      </c>
      <c r="BP54" s="3">
        <v>10</v>
      </c>
      <c r="BQ54" s="5">
        <v>0</v>
      </c>
      <c r="BR54" s="4">
        <v>0</v>
      </c>
      <c r="BS54" s="4">
        <v>0</v>
      </c>
      <c r="BT54" s="5">
        <v>0</v>
      </c>
      <c r="BU54" s="3">
        <v>33</v>
      </c>
      <c r="BV54" s="3">
        <v>33</v>
      </c>
      <c r="BW54" s="5">
        <v>0</v>
      </c>
      <c r="BX54" s="3">
        <v>1956</v>
      </c>
      <c r="BY54" s="3">
        <v>456</v>
      </c>
      <c r="BZ54" s="3">
        <v>15495</v>
      </c>
      <c r="CA54" s="4">
        <v>0</v>
      </c>
      <c r="CB54" s="3">
        <v>488</v>
      </c>
      <c r="CC54" s="3">
        <v>29165</v>
      </c>
      <c r="CD54" s="4">
        <v>0</v>
      </c>
      <c r="CE54" s="3">
        <v>264214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1312</v>
      </c>
      <c r="CM54" s="3">
        <v>0</v>
      </c>
      <c r="CN54" s="3">
        <v>0</v>
      </c>
      <c r="CO54" s="3">
        <v>0</v>
      </c>
      <c r="CP54" s="3">
        <v>8297</v>
      </c>
      <c r="CQ54" s="3">
        <v>0</v>
      </c>
      <c r="CR54" s="3">
        <v>150</v>
      </c>
      <c r="CS54" s="33">
        <f t="shared" si="20"/>
        <v>197750</v>
      </c>
      <c r="CT54" s="8" t="e">
        <f>#VALUE!</f>
        <v>#VALUE!</v>
      </c>
      <c r="CU54" s="8" t="e">
        <f t="shared" si="21"/>
        <v>#VALUE!</v>
      </c>
      <c r="CV54" s="8">
        <f t="shared" si="0"/>
        <v>264214</v>
      </c>
      <c r="CW54" s="8">
        <f t="shared" si="22"/>
        <v>8447</v>
      </c>
      <c r="CX54" s="8">
        <f t="shared" si="1"/>
        <v>33</v>
      </c>
      <c r="CY54" s="8" t="e">
        <f t="shared" si="2"/>
        <v>#VALUE!</v>
      </c>
      <c r="CZ54" s="21" t="e">
        <f t="shared" si="3"/>
        <v>#VALUE!</v>
      </c>
      <c r="DA54" s="21">
        <v>42.034758653527305</v>
      </c>
      <c r="DB54" s="21">
        <v>42.034758653527305</v>
      </c>
      <c r="DC54" s="8" t="e">
        <f t="shared" si="4"/>
        <v>#VALUE!</v>
      </c>
      <c r="DD54" s="8" t="e">
        <f t="shared" si="5"/>
        <v>#VALUE!</v>
      </c>
      <c r="DE54" s="8" t="e">
        <f t="shared" si="6"/>
        <v>#VALUE!</v>
      </c>
      <c r="DF54" s="8" t="e">
        <f t="shared" si="7"/>
        <v>#VALUE!</v>
      </c>
      <c r="DG54" s="8" t="e">
        <f t="shared" si="8"/>
        <v>#VALUE!</v>
      </c>
      <c r="DH54" s="8">
        <f t="shared" si="9"/>
        <v>43.32507149666349</v>
      </c>
      <c r="DI54" s="8">
        <f t="shared" si="10"/>
        <v>24.201143946615826</v>
      </c>
      <c r="DJ54" s="8">
        <f t="shared" si="11"/>
        <v>27.92469018112488</v>
      </c>
      <c r="DK54" s="8">
        <f t="shared" si="12"/>
        <v>1.0066730219256435</v>
      </c>
      <c r="DL54" s="8">
        <f t="shared" si="13"/>
        <v>14.77121067683508</v>
      </c>
      <c r="DM54" s="8">
        <f t="shared" si="14"/>
        <v>39.95900857959962</v>
      </c>
      <c r="DN54" s="8">
        <f t="shared" si="15"/>
        <v>27.802669208770258</v>
      </c>
      <c r="DO54" s="8">
        <f t="shared" si="16"/>
        <v>67.76167778836988</v>
      </c>
      <c r="DP54" s="8">
        <f t="shared" si="17"/>
        <v>251.87225929456625</v>
      </c>
      <c r="DQ54" s="8">
        <f t="shared" si="18"/>
        <v>3.5138226882745474</v>
      </c>
      <c r="DR54" s="8">
        <f t="shared" si="19"/>
        <v>7.909437559580553</v>
      </c>
    </row>
    <row r="55" spans="1:122" ht="12.75">
      <c r="A55" s="36" t="s">
        <v>197</v>
      </c>
      <c r="B55" s="2" t="s">
        <v>198</v>
      </c>
      <c r="C55" s="3">
        <v>2629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3">
        <v>34296</v>
      </c>
      <c r="P55" s="3">
        <v>70091</v>
      </c>
      <c r="Q55" s="5">
        <v>0</v>
      </c>
      <c r="R55" s="3">
        <v>8779</v>
      </c>
      <c r="S55" s="5">
        <v>0</v>
      </c>
      <c r="T55" s="3">
        <v>93808</v>
      </c>
      <c r="U55" s="4">
        <v>0</v>
      </c>
      <c r="V55" s="4">
        <v>0</v>
      </c>
      <c r="W55" s="4">
        <v>0</v>
      </c>
      <c r="X55" s="3">
        <v>535</v>
      </c>
      <c r="Y55" s="4">
        <v>0</v>
      </c>
      <c r="Z55" s="4">
        <v>0</v>
      </c>
      <c r="AA55" s="4">
        <v>0</v>
      </c>
      <c r="AB55" s="4">
        <v>0</v>
      </c>
      <c r="AC55" s="5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3">
        <v>505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5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3">
        <v>53820</v>
      </c>
      <c r="BF55" s="5">
        <v>0</v>
      </c>
      <c r="BG55" s="3">
        <v>211600</v>
      </c>
      <c r="BH55" s="3">
        <v>13040</v>
      </c>
      <c r="BI55" s="4">
        <v>0</v>
      </c>
      <c r="BJ55" s="4">
        <v>0</v>
      </c>
      <c r="BK55" s="4">
        <v>0</v>
      </c>
      <c r="BL55" s="4">
        <v>0</v>
      </c>
      <c r="BM55" s="3">
        <v>2</v>
      </c>
      <c r="BN55" s="3">
        <v>2330</v>
      </c>
      <c r="BO55" s="3">
        <v>5</v>
      </c>
      <c r="BP55" s="5">
        <v>0</v>
      </c>
      <c r="BQ55" s="3">
        <v>96</v>
      </c>
      <c r="BR55" s="4">
        <v>0</v>
      </c>
      <c r="BS55" s="4">
        <v>0</v>
      </c>
      <c r="BT55" s="3">
        <v>153</v>
      </c>
      <c r="BU55" s="5">
        <v>0</v>
      </c>
      <c r="BV55" s="3">
        <v>10</v>
      </c>
      <c r="BW55" s="3">
        <v>159</v>
      </c>
      <c r="BX55" s="3">
        <v>3150</v>
      </c>
      <c r="BY55" s="3">
        <v>4567</v>
      </c>
      <c r="BZ55" s="3">
        <v>34845</v>
      </c>
      <c r="CA55" s="4">
        <v>0</v>
      </c>
      <c r="CB55" s="3">
        <v>4010</v>
      </c>
      <c r="CC55" s="3">
        <v>149045</v>
      </c>
      <c r="CD55" s="4">
        <v>0</v>
      </c>
      <c r="CE55" s="3">
        <v>264100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9010</v>
      </c>
      <c r="CQ55" s="3">
        <v>0</v>
      </c>
      <c r="CR55" s="3">
        <v>0</v>
      </c>
      <c r="CS55" s="33">
        <f t="shared" si="20"/>
        <v>684597</v>
      </c>
      <c r="CT55" s="6" t="e">
        <f>#VALUE!</f>
        <v>#VALUE!</v>
      </c>
      <c r="CU55" s="6" t="e">
        <f t="shared" si="21"/>
        <v>#VALUE!</v>
      </c>
      <c r="CV55" s="6">
        <f t="shared" si="0"/>
        <v>264100</v>
      </c>
      <c r="CW55" s="6">
        <f t="shared" si="22"/>
        <v>9010</v>
      </c>
      <c r="CX55" s="6">
        <f t="shared" si="1"/>
        <v>249</v>
      </c>
      <c r="CY55" s="6" t="e">
        <f t="shared" si="2"/>
        <v>#VALUE!</v>
      </c>
      <c r="CZ55" s="20" t="e">
        <f t="shared" si="3"/>
        <v>#VALUE!</v>
      </c>
      <c r="DA55" s="20">
        <v>71.4643470054992</v>
      </c>
      <c r="DB55" s="20">
        <v>71.4643470054992</v>
      </c>
      <c r="DC55" s="6" t="e">
        <f t="shared" si="4"/>
        <v>#VALUE!</v>
      </c>
      <c r="DD55" s="8" t="e">
        <f t="shared" si="5"/>
        <v>#VALUE!</v>
      </c>
      <c r="DE55" s="6" t="e">
        <f t="shared" si="6"/>
        <v>#VALUE!</v>
      </c>
      <c r="DF55" s="6" t="e">
        <f t="shared" si="7"/>
        <v>#VALUE!</v>
      </c>
      <c r="DG55" s="6" t="e">
        <f t="shared" si="8"/>
        <v>#VALUE!</v>
      </c>
      <c r="DH55" s="6">
        <f t="shared" si="9"/>
        <v>33.51692658805629</v>
      </c>
      <c r="DI55" s="6">
        <f t="shared" si="10"/>
        <v>26.660707493343477</v>
      </c>
      <c r="DJ55" s="6">
        <f t="shared" si="11"/>
        <v>35.68200836820084</v>
      </c>
      <c r="DK55" s="6">
        <f t="shared" si="12"/>
        <v>4.864587295549638</v>
      </c>
      <c r="DL55" s="6">
        <f t="shared" si="13"/>
        <v>13.254089007227083</v>
      </c>
      <c r="DM55" s="6">
        <f t="shared" si="14"/>
        <v>80.4868771395968</v>
      </c>
      <c r="DN55" s="6">
        <f t="shared" si="15"/>
        <v>56.69265880562952</v>
      </c>
      <c r="DO55" s="6">
        <f t="shared" si="16"/>
        <v>137.17953594522632</v>
      </c>
      <c r="DP55" s="6">
        <f t="shared" si="17"/>
        <v>100.456447318372</v>
      </c>
      <c r="DQ55" s="6">
        <f t="shared" si="18"/>
        <v>3.8223659186002283</v>
      </c>
      <c r="DR55" s="6">
        <f t="shared" si="19"/>
        <v>3.427158615443134</v>
      </c>
    </row>
    <row r="56" spans="1:122" ht="12.75">
      <c r="A56" s="36" t="s">
        <v>199</v>
      </c>
      <c r="B56" s="2" t="s">
        <v>200</v>
      </c>
      <c r="C56" s="3">
        <v>864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3">
        <v>64330</v>
      </c>
      <c r="P56" s="3">
        <v>43833</v>
      </c>
      <c r="Q56" s="5">
        <v>0</v>
      </c>
      <c r="R56" s="3">
        <v>1655</v>
      </c>
      <c r="S56" s="3">
        <v>2820</v>
      </c>
      <c r="T56" s="3">
        <v>19490</v>
      </c>
      <c r="U56" s="4">
        <v>0</v>
      </c>
      <c r="V56" s="4">
        <v>0</v>
      </c>
      <c r="W56" s="4">
        <v>0</v>
      </c>
      <c r="X56" s="3">
        <v>432</v>
      </c>
      <c r="Y56" s="4">
        <v>0</v>
      </c>
      <c r="Z56" s="4">
        <v>0</v>
      </c>
      <c r="AA56" s="4">
        <v>0</v>
      </c>
      <c r="AB56" s="4">
        <v>0</v>
      </c>
      <c r="AC56" s="3">
        <v>48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5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3">
        <v>1712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3">
        <v>33884</v>
      </c>
      <c r="BF56" s="5">
        <v>0</v>
      </c>
      <c r="BG56" s="3">
        <v>28909</v>
      </c>
      <c r="BH56" s="3">
        <v>5609</v>
      </c>
      <c r="BI56" s="4">
        <v>0</v>
      </c>
      <c r="BJ56" s="4">
        <v>0</v>
      </c>
      <c r="BK56" s="4">
        <v>0</v>
      </c>
      <c r="BL56" s="4">
        <v>0</v>
      </c>
      <c r="BM56" s="3">
        <v>16</v>
      </c>
      <c r="BN56" s="3">
        <v>870</v>
      </c>
      <c r="BO56" s="3">
        <v>475</v>
      </c>
      <c r="BP56" s="3">
        <v>25</v>
      </c>
      <c r="BQ56" s="5">
        <v>0</v>
      </c>
      <c r="BR56" s="4">
        <v>0</v>
      </c>
      <c r="BS56" s="4">
        <v>0</v>
      </c>
      <c r="BT56" s="5">
        <v>0</v>
      </c>
      <c r="BU56" s="5">
        <v>0</v>
      </c>
      <c r="BV56" s="3">
        <v>140</v>
      </c>
      <c r="BW56" s="5">
        <v>0</v>
      </c>
      <c r="BX56" s="3">
        <v>1192</v>
      </c>
      <c r="BY56" s="3">
        <v>1211</v>
      </c>
      <c r="BZ56" s="3">
        <v>17382</v>
      </c>
      <c r="CA56" s="4">
        <v>0</v>
      </c>
      <c r="CB56" s="5">
        <v>0</v>
      </c>
      <c r="CC56" s="3">
        <v>40641</v>
      </c>
      <c r="CD56" s="4">
        <v>0</v>
      </c>
      <c r="CE56" s="3">
        <v>238007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5976</v>
      </c>
      <c r="CM56" s="3">
        <v>0</v>
      </c>
      <c r="CN56" s="3">
        <v>0</v>
      </c>
      <c r="CO56" s="3">
        <v>1728</v>
      </c>
      <c r="CP56" s="3">
        <v>7572</v>
      </c>
      <c r="CQ56" s="3">
        <v>0</v>
      </c>
      <c r="CR56" s="3">
        <v>0</v>
      </c>
      <c r="CS56" s="33">
        <f t="shared" si="20"/>
        <v>266402</v>
      </c>
      <c r="CT56" s="6" t="e">
        <f>#VALUE!</f>
        <v>#VALUE!</v>
      </c>
      <c r="CU56" s="6" t="e">
        <f t="shared" si="21"/>
        <v>#VALUE!</v>
      </c>
      <c r="CV56" s="6">
        <f t="shared" si="0"/>
        <v>238007</v>
      </c>
      <c r="CW56" s="6">
        <f t="shared" si="22"/>
        <v>7572</v>
      </c>
      <c r="CX56" s="6">
        <f t="shared" si="1"/>
        <v>0</v>
      </c>
      <c r="CY56" s="6" t="e">
        <f t="shared" si="2"/>
        <v>#VALUE!</v>
      </c>
      <c r="CZ56" s="20" t="e">
        <f t="shared" si="3"/>
        <v>#VALUE!</v>
      </c>
      <c r="DA56" s="20">
        <v>52.033571558319544</v>
      </c>
      <c r="DB56" s="20">
        <v>52.033571558319544</v>
      </c>
      <c r="DC56" s="6" t="e">
        <f t="shared" si="4"/>
        <v>#VALUE!</v>
      </c>
      <c r="DD56" s="8" t="e">
        <f t="shared" si="5"/>
        <v>#VALUE!</v>
      </c>
      <c r="DE56" s="6" t="e">
        <f t="shared" si="6"/>
        <v>#VALUE!</v>
      </c>
      <c r="DF56" s="6" t="e">
        <f t="shared" si="7"/>
        <v>#VALUE!</v>
      </c>
      <c r="DG56" s="6" t="e">
        <f t="shared" si="8"/>
        <v>#VALUE!</v>
      </c>
      <c r="DH56" s="6">
        <f t="shared" si="9"/>
        <v>113.67361111111111</v>
      </c>
      <c r="DI56" s="6">
        <f t="shared" si="10"/>
        <v>50.732638888888886</v>
      </c>
      <c r="DJ56" s="6">
        <f t="shared" si="11"/>
        <v>22.55787037037037</v>
      </c>
      <c r="DK56" s="6">
        <f t="shared" si="12"/>
        <v>1.9155092592592593</v>
      </c>
      <c r="DL56" s="6">
        <f t="shared" si="13"/>
        <v>20.118055555555557</v>
      </c>
      <c r="DM56" s="6">
        <f t="shared" si="14"/>
        <v>33.45949074074074</v>
      </c>
      <c r="DN56" s="6">
        <f t="shared" si="15"/>
        <v>47.03819444444444</v>
      </c>
      <c r="DO56" s="6">
        <f t="shared" si="16"/>
        <v>80.49768518518519</v>
      </c>
      <c r="DP56" s="6">
        <f t="shared" si="17"/>
        <v>275.47106481481484</v>
      </c>
      <c r="DQ56" s="6">
        <f t="shared" si="18"/>
        <v>3.8622685185185186</v>
      </c>
      <c r="DR56" s="6">
        <f t="shared" si="19"/>
        <v>10.76388888888889</v>
      </c>
    </row>
    <row r="57" spans="1:122" ht="12.75">
      <c r="A57" s="36" t="s">
        <v>201</v>
      </c>
      <c r="B57" s="2" t="s">
        <v>202</v>
      </c>
      <c r="C57" s="3">
        <v>8033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3">
        <v>139628</v>
      </c>
      <c r="P57" s="3">
        <v>214236</v>
      </c>
      <c r="Q57" s="3">
        <v>13800</v>
      </c>
      <c r="R57" s="3">
        <v>5275</v>
      </c>
      <c r="S57" s="3">
        <v>33221</v>
      </c>
      <c r="T57" s="3">
        <v>124749</v>
      </c>
      <c r="U57" s="4">
        <v>0</v>
      </c>
      <c r="V57" s="4">
        <v>0</v>
      </c>
      <c r="W57" s="4">
        <v>0</v>
      </c>
      <c r="X57" s="5">
        <v>0</v>
      </c>
      <c r="Y57" s="4">
        <v>0</v>
      </c>
      <c r="Z57" s="4">
        <v>0</v>
      </c>
      <c r="AA57" s="4">
        <v>0</v>
      </c>
      <c r="AB57" s="4">
        <v>0</v>
      </c>
      <c r="AC57" s="3">
        <v>228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5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3">
        <v>26928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3">
        <v>290734</v>
      </c>
      <c r="BF57" s="5">
        <v>0</v>
      </c>
      <c r="BG57" s="3">
        <v>285173</v>
      </c>
      <c r="BH57" s="3">
        <v>7245</v>
      </c>
      <c r="BI57" s="4">
        <v>0</v>
      </c>
      <c r="BJ57" s="4">
        <v>0</v>
      </c>
      <c r="BK57" s="4">
        <v>0</v>
      </c>
      <c r="BL57" s="4">
        <v>0</v>
      </c>
      <c r="BM57" s="3">
        <v>92</v>
      </c>
      <c r="BN57" s="3">
        <v>4503</v>
      </c>
      <c r="BO57" s="3">
        <v>4239</v>
      </c>
      <c r="BP57" s="3">
        <v>207</v>
      </c>
      <c r="BQ57" s="5">
        <v>0</v>
      </c>
      <c r="BR57" s="4">
        <v>0</v>
      </c>
      <c r="BS57" s="4">
        <v>0</v>
      </c>
      <c r="BT57" s="5">
        <v>0</v>
      </c>
      <c r="BU57" s="3">
        <v>5</v>
      </c>
      <c r="BV57" s="3">
        <v>64</v>
      </c>
      <c r="BW57" s="5">
        <v>0</v>
      </c>
      <c r="BX57" s="3">
        <v>6188</v>
      </c>
      <c r="BY57" s="3">
        <v>5323</v>
      </c>
      <c r="BZ57" s="3">
        <v>226031</v>
      </c>
      <c r="CA57" s="4">
        <v>0</v>
      </c>
      <c r="CB57" s="3">
        <v>2493</v>
      </c>
      <c r="CC57" s="3">
        <v>324375</v>
      </c>
      <c r="CD57" s="4">
        <v>0</v>
      </c>
      <c r="CE57" s="3">
        <v>1994799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84001</v>
      </c>
      <c r="CM57" s="3">
        <v>0</v>
      </c>
      <c r="CN57" s="3">
        <v>0</v>
      </c>
      <c r="CO57" s="3">
        <v>2368</v>
      </c>
      <c r="CP57" s="3">
        <v>58349</v>
      </c>
      <c r="CQ57" s="3">
        <v>0</v>
      </c>
      <c r="CR57" s="3">
        <v>360</v>
      </c>
      <c r="CS57" s="33">
        <f t="shared" si="20"/>
        <v>1717100</v>
      </c>
      <c r="CT57" s="8" t="e">
        <f>#VALUE!</f>
        <v>#VALUE!</v>
      </c>
      <c r="CU57" s="8" t="e">
        <f t="shared" si="21"/>
        <v>#VALUE!</v>
      </c>
      <c r="CV57" s="8">
        <f t="shared" si="0"/>
        <v>1994799</v>
      </c>
      <c r="CW57" s="8">
        <f t="shared" si="22"/>
        <v>58709</v>
      </c>
      <c r="CX57" s="8">
        <f t="shared" si="1"/>
        <v>5</v>
      </c>
      <c r="CY57" s="8" t="e">
        <f t="shared" si="2"/>
        <v>#VALUE!</v>
      </c>
      <c r="CZ57" s="21" t="e">
        <f t="shared" si="3"/>
        <v>#VALUE!</v>
      </c>
      <c r="DA57" s="21">
        <v>45.53901447854765</v>
      </c>
      <c r="DB57" s="21">
        <v>45.53901447854765</v>
      </c>
      <c r="DC57" s="8" t="e">
        <f t="shared" si="4"/>
        <v>#VALUE!</v>
      </c>
      <c r="DD57" s="8" t="e">
        <f t="shared" si="5"/>
        <v>#VALUE!</v>
      </c>
      <c r="DE57" s="8" t="e">
        <f t="shared" si="6"/>
        <v>#VALUE!</v>
      </c>
      <c r="DF57" s="8" t="e">
        <f t="shared" si="7"/>
        <v>#VALUE!</v>
      </c>
      <c r="DG57" s="8" t="e">
        <f t="shared" si="8"/>
        <v>#VALUE!</v>
      </c>
      <c r="DH57" s="8">
        <f t="shared" si="9"/>
        <v>53.574256193203034</v>
      </c>
      <c r="DI57" s="8">
        <f t="shared" si="10"/>
        <v>26.669488360512883</v>
      </c>
      <c r="DJ57" s="8">
        <f t="shared" si="11"/>
        <v>15.529565542138679</v>
      </c>
      <c r="DK57" s="8">
        <f t="shared" si="12"/>
        <v>0.9670110792978962</v>
      </c>
      <c r="DL57" s="8">
        <f t="shared" si="13"/>
        <v>29.85572015436325</v>
      </c>
      <c r="DM57" s="8">
        <f t="shared" si="14"/>
        <v>35.50018672973982</v>
      </c>
      <c r="DN57" s="8">
        <f t="shared" si="15"/>
        <v>40.38030623677331</v>
      </c>
      <c r="DO57" s="8">
        <f t="shared" si="16"/>
        <v>75.88049296651313</v>
      </c>
      <c r="DP57" s="8">
        <f t="shared" si="17"/>
        <v>248.32553217975848</v>
      </c>
      <c r="DQ57" s="8">
        <f t="shared" si="18"/>
        <v>2.0333623801817504</v>
      </c>
      <c r="DR57" s="8">
        <f t="shared" si="19"/>
        <v>7.558446408564671</v>
      </c>
    </row>
    <row r="58" spans="1:122" ht="12.75">
      <c r="A58" s="36" t="s">
        <v>203</v>
      </c>
      <c r="B58" s="2" t="s">
        <v>204</v>
      </c>
      <c r="C58" s="3">
        <v>7082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3">
        <v>99298</v>
      </c>
      <c r="P58" s="3">
        <v>242174</v>
      </c>
      <c r="Q58" s="3">
        <v>100</v>
      </c>
      <c r="R58" s="5">
        <v>0</v>
      </c>
      <c r="S58" s="5">
        <v>0</v>
      </c>
      <c r="T58" s="3">
        <v>242134</v>
      </c>
      <c r="U58" s="4">
        <v>0</v>
      </c>
      <c r="V58" s="4">
        <v>0</v>
      </c>
      <c r="W58" s="4">
        <v>0</v>
      </c>
      <c r="X58" s="3">
        <v>4580</v>
      </c>
      <c r="Y58" s="4">
        <v>0</v>
      </c>
      <c r="Z58" s="4">
        <v>0</v>
      </c>
      <c r="AA58" s="4">
        <v>0</v>
      </c>
      <c r="AB58" s="4">
        <v>0</v>
      </c>
      <c r="AC58" s="3">
        <v>647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5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3">
        <v>31738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3">
        <v>347567</v>
      </c>
      <c r="BF58" s="5">
        <v>0</v>
      </c>
      <c r="BG58" s="3">
        <v>375659</v>
      </c>
      <c r="BH58" s="3">
        <v>26900</v>
      </c>
      <c r="BI58" s="4">
        <v>0</v>
      </c>
      <c r="BJ58" s="4">
        <v>0</v>
      </c>
      <c r="BK58" s="4">
        <v>0</v>
      </c>
      <c r="BL58" s="4">
        <v>0</v>
      </c>
      <c r="BM58" s="3">
        <v>180</v>
      </c>
      <c r="BN58" s="3">
        <v>12080</v>
      </c>
      <c r="BO58" s="3">
        <v>3033</v>
      </c>
      <c r="BP58" s="3">
        <v>900</v>
      </c>
      <c r="BQ58" s="3">
        <v>1109</v>
      </c>
      <c r="BR58" s="4">
        <v>0</v>
      </c>
      <c r="BS58" s="4">
        <v>0</v>
      </c>
      <c r="BT58" s="5">
        <v>0</v>
      </c>
      <c r="BU58" s="3">
        <v>930</v>
      </c>
      <c r="BV58" s="3">
        <v>2400</v>
      </c>
      <c r="BW58" s="5">
        <v>0</v>
      </c>
      <c r="BX58" s="3">
        <v>14530</v>
      </c>
      <c r="BY58" s="3">
        <v>14630</v>
      </c>
      <c r="BZ58" s="3">
        <v>98140</v>
      </c>
      <c r="CA58" s="4">
        <v>0</v>
      </c>
      <c r="CB58" s="3">
        <v>37640</v>
      </c>
      <c r="CC58" s="3">
        <v>219766</v>
      </c>
      <c r="CD58" s="4">
        <v>0</v>
      </c>
      <c r="CE58" s="3">
        <v>1655034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79080</v>
      </c>
      <c r="CM58" s="3">
        <v>0</v>
      </c>
      <c r="CN58" s="3">
        <v>0</v>
      </c>
      <c r="CO58" s="3">
        <v>0</v>
      </c>
      <c r="CP58" s="3">
        <v>72350</v>
      </c>
      <c r="CQ58" s="3">
        <v>0</v>
      </c>
      <c r="CR58" s="3">
        <v>0</v>
      </c>
      <c r="CS58" s="33">
        <f t="shared" si="20"/>
        <v>1774096</v>
      </c>
      <c r="CT58" s="6" t="e">
        <f>#VALUE!</f>
        <v>#VALUE!</v>
      </c>
      <c r="CU58" s="6" t="e">
        <f t="shared" si="21"/>
        <v>#VALUE!</v>
      </c>
      <c r="CV58" s="6">
        <f t="shared" si="0"/>
        <v>1655034</v>
      </c>
      <c r="CW58" s="6">
        <f t="shared" si="22"/>
        <v>72350</v>
      </c>
      <c r="CX58" s="6">
        <f t="shared" si="1"/>
        <v>2039</v>
      </c>
      <c r="CY58" s="6" t="e">
        <f t="shared" si="2"/>
        <v>#VALUE!</v>
      </c>
      <c r="CZ58" s="20" t="e">
        <f t="shared" si="3"/>
        <v>#VALUE!</v>
      </c>
      <c r="DA58" s="20">
        <v>50.637544708620105</v>
      </c>
      <c r="DB58" s="20">
        <v>50.637544708620105</v>
      </c>
      <c r="DC58" s="6" t="e">
        <f t="shared" si="4"/>
        <v>#VALUE!</v>
      </c>
      <c r="DD58" s="8" t="e">
        <f t="shared" si="5"/>
        <v>#VALUE!</v>
      </c>
      <c r="DE58" s="6" t="e">
        <f t="shared" si="6"/>
        <v>#VALUE!</v>
      </c>
      <c r="DF58" s="6" t="e">
        <f t="shared" si="7"/>
        <v>#VALUE!</v>
      </c>
      <c r="DG58" s="6" t="e">
        <f t="shared" si="8"/>
        <v>#VALUE!</v>
      </c>
      <c r="DH58" s="6">
        <f t="shared" si="9"/>
        <v>63.09870093194013</v>
      </c>
      <c r="DI58" s="6">
        <f t="shared" si="10"/>
        <v>34.19570742728043</v>
      </c>
      <c r="DJ58" s="6">
        <f t="shared" si="11"/>
        <v>34.190059305281</v>
      </c>
      <c r="DK58" s="6">
        <f t="shared" si="12"/>
        <v>5.314882801468512</v>
      </c>
      <c r="DL58" s="6">
        <f t="shared" si="13"/>
        <v>13.871787630612822</v>
      </c>
      <c r="DM58" s="6">
        <f t="shared" si="14"/>
        <v>53.04419655464558</v>
      </c>
      <c r="DN58" s="6">
        <f t="shared" si="15"/>
        <v>31.031629483196838</v>
      </c>
      <c r="DO58" s="6">
        <f t="shared" si="16"/>
        <v>84.07582603784242</v>
      </c>
      <c r="DP58" s="6">
        <f t="shared" si="17"/>
        <v>233.6958486303304</v>
      </c>
      <c r="DQ58" s="6">
        <f t="shared" si="18"/>
        <v>5.9399887037560015</v>
      </c>
      <c r="DR58" s="6">
        <f t="shared" si="19"/>
        <v>10.216040666478396</v>
      </c>
    </row>
    <row r="59" spans="1:122" ht="12.75">
      <c r="A59" s="36" t="s">
        <v>205</v>
      </c>
      <c r="B59" s="2" t="s">
        <v>206</v>
      </c>
      <c r="C59" s="3">
        <v>15176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3">
        <v>377035</v>
      </c>
      <c r="P59" s="3">
        <v>410759</v>
      </c>
      <c r="Q59" s="3">
        <v>36300</v>
      </c>
      <c r="R59" s="3">
        <v>20880</v>
      </c>
      <c r="S59" s="3">
        <v>25490</v>
      </c>
      <c r="T59" s="3">
        <v>558560</v>
      </c>
      <c r="U59" s="4">
        <v>0</v>
      </c>
      <c r="V59" s="4">
        <v>0</v>
      </c>
      <c r="W59" s="4">
        <v>0</v>
      </c>
      <c r="X59" s="3">
        <v>11280</v>
      </c>
      <c r="Y59" s="4">
        <v>0</v>
      </c>
      <c r="Z59" s="4">
        <v>0</v>
      </c>
      <c r="AA59" s="4">
        <v>0</v>
      </c>
      <c r="AB59" s="4">
        <v>0</v>
      </c>
      <c r="AC59" s="3">
        <v>2065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5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3">
        <v>69090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3">
        <v>816725</v>
      </c>
      <c r="BF59" s="5">
        <v>0</v>
      </c>
      <c r="BG59" s="3">
        <v>717131</v>
      </c>
      <c r="BH59" s="3">
        <v>34400</v>
      </c>
      <c r="BI59" s="4">
        <v>0</v>
      </c>
      <c r="BJ59" s="4">
        <v>0</v>
      </c>
      <c r="BK59" s="4">
        <v>0</v>
      </c>
      <c r="BL59" s="4">
        <v>0</v>
      </c>
      <c r="BM59" s="3">
        <v>190</v>
      </c>
      <c r="BN59" s="3">
        <v>22980</v>
      </c>
      <c r="BO59" s="3">
        <v>8882</v>
      </c>
      <c r="BP59" s="3">
        <v>2450</v>
      </c>
      <c r="BQ59" s="3">
        <v>640</v>
      </c>
      <c r="BR59" s="4">
        <v>0</v>
      </c>
      <c r="BS59" s="4">
        <v>0</v>
      </c>
      <c r="BT59" s="5">
        <v>0</v>
      </c>
      <c r="BU59" s="3">
        <v>988</v>
      </c>
      <c r="BV59" s="3">
        <v>3490</v>
      </c>
      <c r="BW59" s="5">
        <v>0</v>
      </c>
      <c r="BX59" s="3">
        <v>32350</v>
      </c>
      <c r="BY59" s="3">
        <v>23350</v>
      </c>
      <c r="BZ59" s="3">
        <v>422390</v>
      </c>
      <c r="CA59" s="4">
        <v>940</v>
      </c>
      <c r="CB59" s="3">
        <v>78480</v>
      </c>
      <c r="CC59" s="3">
        <v>636950</v>
      </c>
      <c r="CD59" s="4">
        <v>0</v>
      </c>
      <c r="CE59" s="3">
        <v>4425741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422210</v>
      </c>
      <c r="CM59" s="3">
        <v>0</v>
      </c>
      <c r="CN59" s="3">
        <v>0</v>
      </c>
      <c r="CO59" s="3">
        <v>2245</v>
      </c>
      <c r="CP59" s="3">
        <v>180760</v>
      </c>
      <c r="CQ59" s="3">
        <v>0</v>
      </c>
      <c r="CR59" s="3">
        <v>2560</v>
      </c>
      <c r="CS59" s="33">
        <f t="shared" si="20"/>
        <v>4314412</v>
      </c>
      <c r="CT59" s="8" t="e">
        <f>#VALUE!</f>
        <v>#VALUE!</v>
      </c>
      <c r="CU59" s="8" t="e">
        <f t="shared" si="21"/>
        <v>#VALUE!</v>
      </c>
      <c r="CV59" s="8">
        <f t="shared" si="0"/>
        <v>4425741</v>
      </c>
      <c r="CW59" s="8">
        <f t="shared" si="22"/>
        <v>183320</v>
      </c>
      <c r="CX59" s="8">
        <f t="shared" si="1"/>
        <v>1628</v>
      </c>
      <c r="CY59" s="8" t="e">
        <f t="shared" si="2"/>
        <v>#VALUE!</v>
      </c>
      <c r="CZ59" s="21" t="e">
        <f t="shared" si="3"/>
        <v>#VALUE!</v>
      </c>
      <c r="DA59" s="21">
        <v>48.34020365707906</v>
      </c>
      <c r="DB59" s="21">
        <v>48.34020365707906</v>
      </c>
      <c r="DC59" s="8" t="e">
        <f t="shared" si="4"/>
        <v>#VALUE!</v>
      </c>
      <c r="DD59" s="8" t="e">
        <f t="shared" si="5"/>
        <v>#VALUE!</v>
      </c>
      <c r="DE59" s="8" t="e">
        <f t="shared" si="6"/>
        <v>#VALUE!</v>
      </c>
      <c r="DF59" s="8" t="e">
        <f t="shared" si="7"/>
        <v>#VALUE!</v>
      </c>
      <c r="DG59" s="8" t="e">
        <f t="shared" si="8"/>
        <v>#VALUE!</v>
      </c>
      <c r="DH59" s="8">
        <f t="shared" si="9"/>
        <v>78.66104375329468</v>
      </c>
      <c r="DI59" s="8">
        <f t="shared" si="10"/>
        <v>27.1282946758039</v>
      </c>
      <c r="DJ59" s="8">
        <f t="shared" si="11"/>
        <v>36.805482340537694</v>
      </c>
      <c r="DK59" s="8">
        <f t="shared" si="12"/>
        <v>6.547179757511861</v>
      </c>
      <c r="DL59" s="8">
        <f t="shared" si="13"/>
        <v>30.224696889826042</v>
      </c>
      <c r="DM59" s="8">
        <f t="shared" si="14"/>
        <v>47.25428307854507</v>
      </c>
      <c r="DN59" s="8">
        <f t="shared" si="15"/>
        <v>41.970875065893516</v>
      </c>
      <c r="DO59" s="8">
        <f t="shared" si="16"/>
        <v>89.22515814443858</v>
      </c>
      <c r="DP59" s="8">
        <f t="shared" si="17"/>
        <v>291.62763574064314</v>
      </c>
      <c r="DQ59" s="8">
        <f t="shared" si="18"/>
        <v>5.3330917237743805</v>
      </c>
      <c r="DR59" s="8">
        <f t="shared" si="19"/>
        <v>12.05884290985767</v>
      </c>
    </row>
    <row r="60" spans="1:122" ht="12.75">
      <c r="A60" s="36" t="s">
        <v>207</v>
      </c>
      <c r="B60" s="2" t="s">
        <v>208</v>
      </c>
      <c r="C60" s="3">
        <v>15029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3">
        <v>847065</v>
      </c>
      <c r="P60" s="3">
        <v>461481</v>
      </c>
      <c r="Q60" s="3">
        <v>70420</v>
      </c>
      <c r="R60" s="3">
        <v>19396</v>
      </c>
      <c r="S60" s="3">
        <v>84555</v>
      </c>
      <c r="T60" s="3">
        <v>295895</v>
      </c>
      <c r="U60" s="4">
        <v>0</v>
      </c>
      <c r="V60" s="4">
        <v>0</v>
      </c>
      <c r="W60" s="4">
        <v>0</v>
      </c>
      <c r="X60" s="5">
        <v>0</v>
      </c>
      <c r="Y60" s="4">
        <v>0</v>
      </c>
      <c r="Z60" s="4">
        <v>0</v>
      </c>
      <c r="AA60" s="4">
        <v>0</v>
      </c>
      <c r="AB60" s="4">
        <v>0</v>
      </c>
      <c r="AC60" s="3">
        <v>2708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5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3">
        <v>54325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3">
        <v>490221</v>
      </c>
      <c r="BF60" s="5">
        <v>0</v>
      </c>
      <c r="BG60" s="3">
        <v>618807</v>
      </c>
      <c r="BH60" s="3">
        <v>7354</v>
      </c>
      <c r="BI60" s="4">
        <v>0</v>
      </c>
      <c r="BJ60" s="4">
        <v>0</v>
      </c>
      <c r="BK60" s="4">
        <v>0</v>
      </c>
      <c r="BL60" s="4">
        <v>0</v>
      </c>
      <c r="BM60" s="3">
        <v>196</v>
      </c>
      <c r="BN60" s="3">
        <v>9597</v>
      </c>
      <c r="BO60" s="3">
        <v>4847</v>
      </c>
      <c r="BP60" s="3">
        <v>441</v>
      </c>
      <c r="BQ60" s="5">
        <v>0</v>
      </c>
      <c r="BR60" s="4">
        <v>0</v>
      </c>
      <c r="BS60" s="4">
        <v>0</v>
      </c>
      <c r="BT60" s="5">
        <v>0</v>
      </c>
      <c r="BU60" s="3">
        <v>209</v>
      </c>
      <c r="BV60" s="3">
        <v>138</v>
      </c>
      <c r="BW60" s="5">
        <v>0</v>
      </c>
      <c r="BX60" s="3">
        <v>13186</v>
      </c>
      <c r="BY60" s="3">
        <v>11343</v>
      </c>
      <c r="BZ60" s="3">
        <v>228246</v>
      </c>
      <c r="CA60" s="4">
        <v>0</v>
      </c>
      <c r="CB60" s="3">
        <v>12433</v>
      </c>
      <c r="CC60" s="3">
        <v>469128</v>
      </c>
      <c r="CD60" s="4">
        <v>0</v>
      </c>
      <c r="CE60" s="3">
        <v>3177473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427730</v>
      </c>
      <c r="CM60" s="3">
        <v>0</v>
      </c>
      <c r="CN60" s="3">
        <v>0</v>
      </c>
      <c r="CO60" s="3">
        <v>9047</v>
      </c>
      <c r="CP60" s="3">
        <v>90023</v>
      </c>
      <c r="CQ60" s="3">
        <v>0</v>
      </c>
      <c r="CR60" s="3">
        <v>580</v>
      </c>
      <c r="CS60" s="33">
        <f t="shared" si="20"/>
        <v>3710829</v>
      </c>
      <c r="CT60" s="8" t="e">
        <f>#VALUE!</f>
        <v>#VALUE!</v>
      </c>
      <c r="CU60" s="8" t="e">
        <f t="shared" si="21"/>
        <v>#VALUE!</v>
      </c>
      <c r="CV60" s="8">
        <f t="shared" si="0"/>
        <v>3177473</v>
      </c>
      <c r="CW60" s="8">
        <f t="shared" si="22"/>
        <v>90603</v>
      </c>
      <c r="CX60" s="8">
        <f t="shared" si="1"/>
        <v>209</v>
      </c>
      <c r="CY60" s="8" t="e">
        <f t="shared" si="2"/>
        <v>#VALUE!</v>
      </c>
      <c r="CZ60" s="21" t="e">
        <f t="shared" si="3"/>
        <v>#VALUE!</v>
      </c>
      <c r="DA60" s="21">
        <v>53.170488402969205</v>
      </c>
      <c r="DB60" s="21">
        <v>53.170488402969205</v>
      </c>
      <c r="DC60" s="8" t="e">
        <f t="shared" si="4"/>
        <v>#VALUE!</v>
      </c>
      <c r="DD60" s="8" t="e">
        <f t="shared" si="5"/>
        <v>#VALUE!</v>
      </c>
      <c r="DE60" s="8" t="e">
        <f t="shared" si="6"/>
        <v>#VALUE!</v>
      </c>
      <c r="DF60" s="8" t="e">
        <f t="shared" si="7"/>
        <v>#VALUE!</v>
      </c>
      <c r="DG60" s="8" t="e">
        <f t="shared" si="8"/>
        <v>#VALUE!</v>
      </c>
      <c r="DH60" s="8">
        <f t="shared" si="9"/>
        <v>88.98037128218778</v>
      </c>
      <c r="DI60" s="8">
        <f t="shared" si="10"/>
        <v>30.70603499900193</v>
      </c>
      <c r="DJ60" s="8">
        <f t="shared" si="11"/>
        <v>19.6882693459312</v>
      </c>
      <c r="DK60" s="8">
        <f t="shared" si="12"/>
        <v>2.11783884489986</v>
      </c>
      <c r="DL60" s="8">
        <f t="shared" si="13"/>
        <v>19.872646217313193</v>
      </c>
      <c r="DM60" s="8">
        <f t="shared" si="14"/>
        <v>41.174196553330226</v>
      </c>
      <c r="DN60" s="8">
        <f t="shared" si="15"/>
        <v>31.21485128751081</v>
      </c>
      <c r="DO60" s="8">
        <f t="shared" si="16"/>
        <v>72.38904784084104</v>
      </c>
      <c r="DP60" s="8">
        <f t="shared" si="17"/>
        <v>211.42278262026747</v>
      </c>
      <c r="DQ60" s="8">
        <f t="shared" si="18"/>
        <v>2.463903120633442</v>
      </c>
      <c r="DR60" s="8">
        <f t="shared" si="19"/>
        <v>6.591922283585069</v>
      </c>
    </row>
    <row r="61" spans="1:122" ht="12.75">
      <c r="A61" s="37" t="s">
        <v>209</v>
      </c>
      <c r="B61" s="2" t="s">
        <v>210</v>
      </c>
      <c r="C61" s="3">
        <v>4916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68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3">
        <v>6051</v>
      </c>
      <c r="P61" s="3">
        <v>111270</v>
      </c>
      <c r="Q61" s="5">
        <v>0</v>
      </c>
      <c r="R61" s="3">
        <v>19971</v>
      </c>
      <c r="S61" s="5">
        <v>0</v>
      </c>
      <c r="T61" s="3">
        <v>132405</v>
      </c>
      <c r="U61" s="4">
        <v>0</v>
      </c>
      <c r="V61" s="4">
        <v>0</v>
      </c>
      <c r="W61" s="4">
        <v>0</v>
      </c>
      <c r="X61" s="3">
        <v>3582</v>
      </c>
      <c r="Y61" s="4">
        <v>0</v>
      </c>
      <c r="Z61" s="4">
        <v>0</v>
      </c>
      <c r="AA61" s="4">
        <v>0</v>
      </c>
      <c r="AB61" s="4">
        <v>0</v>
      </c>
      <c r="AC61" s="5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5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3">
        <v>45278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3">
        <v>176950</v>
      </c>
      <c r="BF61" s="5">
        <v>0</v>
      </c>
      <c r="BG61" s="3">
        <v>423675</v>
      </c>
      <c r="BH61" s="3">
        <v>13630</v>
      </c>
      <c r="BI61" s="4">
        <v>0</v>
      </c>
      <c r="BJ61" s="4">
        <v>0</v>
      </c>
      <c r="BK61" s="4">
        <v>0</v>
      </c>
      <c r="BL61" s="4">
        <v>0</v>
      </c>
      <c r="BM61" s="3">
        <v>108</v>
      </c>
      <c r="BN61" s="3">
        <v>4457</v>
      </c>
      <c r="BO61" s="3">
        <v>1697</v>
      </c>
      <c r="BP61" s="3">
        <v>725</v>
      </c>
      <c r="BQ61" s="3">
        <v>380</v>
      </c>
      <c r="BR61" s="4">
        <v>318</v>
      </c>
      <c r="BS61" s="4">
        <v>0</v>
      </c>
      <c r="BT61" s="5">
        <v>0</v>
      </c>
      <c r="BU61" s="3">
        <v>210</v>
      </c>
      <c r="BV61" s="3">
        <v>1953</v>
      </c>
      <c r="BW61" s="5">
        <v>0</v>
      </c>
      <c r="BX61" s="3">
        <v>7507</v>
      </c>
      <c r="BY61" s="3">
        <v>10188</v>
      </c>
      <c r="BZ61" s="3">
        <v>31718</v>
      </c>
      <c r="CA61" s="4">
        <v>0</v>
      </c>
      <c r="CB61" s="3">
        <v>11418</v>
      </c>
      <c r="CC61" s="3">
        <v>103776</v>
      </c>
      <c r="CD61" s="4">
        <v>410</v>
      </c>
      <c r="CE61" s="3">
        <v>349390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57320</v>
      </c>
      <c r="CM61" s="3">
        <v>0</v>
      </c>
      <c r="CN61" s="3">
        <v>0</v>
      </c>
      <c r="CO61" s="3">
        <v>0</v>
      </c>
      <c r="CP61" s="3">
        <v>38680</v>
      </c>
      <c r="CQ61" s="3">
        <v>0</v>
      </c>
      <c r="CR61" s="3">
        <v>0</v>
      </c>
      <c r="CS61" s="33">
        <f t="shared" si="20"/>
        <v>1106427</v>
      </c>
      <c r="CT61" s="6" t="e">
        <f>#VALUE!</f>
        <v>#VALUE!</v>
      </c>
      <c r="CU61" s="6" t="e">
        <f t="shared" si="21"/>
        <v>#VALUE!</v>
      </c>
      <c r="CV61" s="6">
        <f t="shared" si="0"/>
        <v>349390</v>
      </c>
      <c r="CW61" s="6">
        <f t="shared" si="22"/>
        <v>39090</v>
      </c>
      <c r="CX61" s="6">
        <f t="shared" si="1"/>
        <v>908</v>
      </c>
      <c r="CY61" s="6" t="e">
        <f t="shared" si="2"/>
        <v>#VALUE!</v>
      </c>
      <c r="CZ61" s="20" t="e">
        <f t="shared" si="3"/>
        <v>#VALUE!</v>
      </c>
      <c r="DA61" s="20">
        <v>73.96817119764142</v>
      </c>
      <c r="DB61" s="20">
        <v>73.96817119764142</v>
      </c>
      <c r="DC61" s="6" t="e">
        <f t="shared" si="4"/>
        <v>#VALUE!</v>
      </c>
      <c r="DD61" s="8" t="e">
        <f>SUM(CY61,CJ62,CL61)</f>
        <v>#VALUE!</v>
      </c>
      <c r="DE61" s="6" t="e">
        <f t="shared" si="6"/>
        <v>#VALUE!</v>
      </c>
      <c r="DF61" s="6" t="e">
        <f t="shared" si="7"/>
        <v>#VALUE!</v>
      </c>
      <c r="DG61" s="6" t="e">
        <f t="shared" si="8"/>
        <v>#VALUE!</v>
      </c>
      <c r="DH61" s="6">
        <f t="shared" si="9"/>
        <v>37.22558991049634</v>
      </c>
      <c r="DI61" s="6">
        <f t="shared" si="10"/>
        <v>22.63425549227014</v>
      </c>
      <c r="DJ61" s="6">
        <f t="shared" si="11"/>
        <v>26.93348250610252</v>
      </c>
      <c r="DK61" s="6">
        <f t="shared" si="12"/>
        <v>6.38506916192026</v>
      </c>
      <c r="DL61" s="6">
        <f t="shared" si="13"/>
        <v>6.451993490642799</v>
      </c>
      <c r="DM61" s="6">
        <f t="shared" si="14"/>
        <v>86.18287225386493</v>
      </c>
      <c r="DN61" s="6">
        <f t="shared" si="15"/>
        <v>21.109845402766478</v>
      </c>
      <c r="DO61" s="6">
        <f t="shared" si="16"/>
        <v>107.29271765663141</v>
      </c>
      <c r="DP61" s="6">
        <f t="shared" si="17"/>
        <v>71.0720097640358</v>
      </c>
      <c r="DQ61" s="6">
        <f t="shared" si="18"/>
        <v>4.528071602929211</v>
      </c>
      <c r="DR61" s="6">
        <f t="shared" si="19"/>
        <v>7.868185516680228</v>
      </c>
    </row>
    <row r="62" spans="1:122" s="14" customFormat="1" ht="12.75">
      <c r="A62" s="37" t="s">
        <v>211</v>
      </c>
      <c r="B62" s="9" t="s">
        <v>212</v>
      </c>
      <c r="C62" s="10">
        <v>101518</v>
      </c>
      <c r="D62" s="4">
        <v>0</v>
      </c>
      <c r="E62" s="4">
        <v>0</v>
      </c>
      <c r="F62" s="11">
        <v>12750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10">
        <v>365980</v>
      </c>
      <c r="P62" s="10">
        <v>2392300</v>
      </c>
      <c r="Q62" s="10">
        <v>102940</v>
      </c>
      <c r="R62" s="12">
        <v>0</v>
      </c>
      <c r="S62" s="10">
        <v>166360</v>
      </c>
      <c r="T62" s="12">
        <v>0</v>
      </c>
      <c r="U62" s="4">
        <v>0</v>
      </c>
      <c r="V62" s="11">
        <v>302</v>
      </c>
      <c r="W62" s="4">
        <v>0</v>
      </c>
      <c r="X62" s="10">
        <v>30025</v>
      </c>
      <c r="Y62" s="4">
        <v>0</v>
      </c>
      <c r="Z62" s="11">
        <v>1660</v>
      </c>
      <c r="AA62" s="11">
        <v>1330</v>
      </c>
      <c r="AB62" s="11">
        <v>18308</v>
      </c>
      <c r="AC62" s="10">
        <v>7574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12">
        <v>0</v>
      </c>
      <c r="AL62" s="11">
        <v>101270</v>
      </c>
      <c r="AM62" s="11">
        <v>2780</v>
      </c>
      <c r="AN62" s="4">
        <v>0</v>
      </c>
      <c r="AO62" s="4">
        <v>0</v>
      </c>
      <c r="AP62" s="4">
        <v>0</v>
      </c>
      <c r="AQ62" s="4">
        <v>0</v>
      </c>
      <c r="AR62" s="11">
        <v>7530</v>
      </c>
      <c r="AS62" s="11">
        <v>55</v>
      </c>
      <c r="AT62" s="4">
        <v>0</v>
      </c>
      <c r="AU62" s="11">
        <v>11680</v>
      </c>
      <c r="AV62" s="11">
        <v>1591</v>
      </c>
      <c r="AW62" s="11">
        <v>49010</v>
      </c>
      <c r="AX62" s="10">
        <v>857840</v>
      </c>
      <c r="AY62" s="11">
        <v>474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10">
        <v>6662590</v>
      </c>
      <c r="BF62" s="10">
        <v>3639580</v>
      </c>
      <c r="BG62" s="10">
        <v>9166450</v>
      </c>
      <c r="BH62" s="10">
        <v>429030</v>
      </c>
      <c r="BI62" s="11">
        <v>455</v>
      </c>
      <c r="BJ62" s="11">
        <v>470</v>
      </c>
      <c r="BK62" s="4">
        <v>0</v>
      </c>
      <c r="BL62" s="11">
        <v>389</v>
      </c>
      <c r="BM62" s="10">
        <v>1862</v>
      </c>
      <c r="BN62" s="10">
        <v>79360</v>
      </c>
      <c r="BO62" s="10">
        <v>18615</v>
      </c>
      <c r="BP62" s="10">
        <v>3576</v>
      </c>
      <c r="BQ62" s="10">
        <v>4451</v>
      </c>
      <c r="BR62" s="11">
        <v>13124</v>
      </c>
      <c r="BS62" s="11">
        <v>599</v>
      </c>
      <c r="BT62" s="12">
        <v>0</v>
      </c>
      <c r="BU62" s="10">
        <v>10342</v>
      </c>
      <c r="BV62" s="10">
        <v>39325</v>
      </c>
      <c r="BW62" s="12">
        <v>0</v>
      </c>
      <c r="BX62" s="10">
        <v>138100</v>
      </c>
      <c r="BY62" s="10">
        <v>171210</v>
      </c>
      <c r="BZ62" s="10">
        <v>861485</v>
      </c>
      <c r="CA62" s="11">
        <v>403</v>
      </c>
      <c r="CB62" s="10">
        <v>218060</v>
      </c>
      <c r="CC62" s="10">
        <v>1292990</v>
      </c>
      <c r="CD62" s="4">
        <v>0</v>
      </c>
      <c r="CE62" s="10">
        <v>17203046</v>
      </c>
      <c r="CF62" s="3">
        <v>0</v>
      </c>
      <c r="CG62" s="10">
        <v>740310</v>
      </c>
      <c r="CH62" s="3">
        <v>0</v>
      </c>
      <c r="CI62" s="3">
        <v>0</v>
      </c>
      <c r="CJ62" s="10">
        <v>3308545</v>
      </c>
      <c r="CK62" s="3">
        <v>0</v>
      </c>
      <c r="CL62" s="10">
        <v>1578200</v>
      </c>
      <c r="CM62" s="3">
        <v>0</v>
      </c>
      <c r="CN62" s="3">
        <v>0</v>
      </c>
      <c r="CO62" s="10">
        <v>8020</v>
      </c>
      <c r="CP62" s="10">
        <v>255890</v>
      </c>
      <c r="CQ62" s="3">
        <v>0</v>
      </c>
      <c r="CR62" s="10">
        <v>7520</v>
      </c>
      <c r="CS62" s="33">
        <f t="shared" si="20"/>
        <v>26786608</v>
      </c>
      <c r="CT62" s="13" t="e">
        <f>#VALUE!</f>
        <v>#VALUE!</v>
      </c>
      <c r="CU62" s="13" t="e">
        <f t="shared" si="21"/>
        <v>#VALUE!</v>
      </c>
      <c r="CV62" s="13">
        <f t="shared" si="0"/>
        <v>17203046</v>
      </c>
      <c r="CW62" s="13">
        <f t="shared" si="22"/>
        <v>263410</v>
      </c>
      <c r="CX62" s="13">
        <f t="shared" si="1"/>
        <v>30132</v>
      </c>
      <c r="CY62" s="13" t="e">
        <f t="shared" si="2"/>
        <v>#VALUE!</v>
      </c>
      <c r="CZ62" s="22" t="e">
        <f t="shared" si="3"/>
        <v>#VALUE!</v>
      </c>
      <c r="DA62" s="22">
        <v>60.48932872866719</v>
      </c>
      <c r="DB62" s="22">
        <v>60.48932872866719</v>
      </c>
      <c r="DC62" s="13" t="e">
        <f t="shared" si="4"/>
        <v>#VALUE!</v>
      </c>
      <c r="DD62" s="8" t="e">
        <f>SUM(CY62,CJ63,CL62)</f>
        <v>#VALUE!</v>
      </c>
      <c r="DE62" s="6" t="e">
        <f t="shared" si="6"/>
        <v>#VALUE!</v>
      </c>
      <c r="DF62" s="6" t="e">
        <f t="shared" si="7"/>
        <v>#VALUE!</v>
      </c>
      <c r="DG62" s="6" t="e">
        <f t="shared" si="8"/>
        <v>#VALUE!</v>
      </c>
      <c r="DH62" s="13">
        <f t="shared" si="9"/>
        <v>69.23471699600071</v>
      </c>
      <c r="DI62" s="13">
        <f t="shared" si="10"/>
        <v>23.569248803167913</v>
      </c>
      <c r="DJ62" s="13">
        <f t="shared" si="11"/>
        <v>35.85157312003783</v>
      </c>
      <c r="DK62" s="13">
        <f t="shared" si="12"/>
        <v>2.147993459288008</v>
      </c>
      <c r="DL62" s="13">
        <f t="shared" si="13"/>
        <v>9.50003940187947</v>
      </c>
      <c r="DM62" s="13">
        <f t="shared" si="14"/>
        <v>90.29383951614491</v>
      </c>
      <c r="DN62" s="13">
        <f t="shared" si="15"/>
        <v>12.736559033865916</v>
      </c>
      <c r="DO62" s="13">
        <f t="shared" si="16"/>
        <v>103.03039855001083</v>
      </c>
      <c r="DP62" s="13">
        <f t="shared" si="17"/>
        <v>169.45808625071416</v>
      </c>
      <c r="DQ62" s="13">
        <f t="shared" si="18"/>
        <v>4.1313264642723455</v>
      </c>
      <c r="DR62" s="13">
        <f t="shared" si="19"/>
        <v>2.5996375027088794</v>
      </c>
    </row>
    <row r="63" spans="1:122" s="14" customFormat="1" ht="12.75">
      <c r="A63" s="37" t="s">
        <v>213</v>
      </c>
      <c r="B63" s="9" t="s">
        <v>214</v>
      </c>
      <c r="C63" s="10">
        <v>4733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0">
        <v>2</v>
      </c>
      <c r="P63" s="10">
        <v>57</v>
      </c>
      <c r="Q63" s="12">
        <v>0</v>
      </c>
      <c r="R63" s="10">
        <v>57</v>
      </c>
      <c r="S63" s="10">
        <v>138080</v>
      </c>
      <c r="T63" s="10">
        <v>157630</v>
      </c>
      <c r="U63" s="4">
        <v>0</v>
      </c>
      <c r="V63" s="4">
        <v>0</v>
      </c>
      <c r="W63" s="4">
        <v>0</v>
      </c>
      <c r="X63" s="12">
        <v>0</v>
      </c>
      <c r="Y63" s="4">
        <v>0</v>
      </c>
      <c r="Z63" s="4">
        <v>0</v>
      </c>
      <c r="AA63" s="4">
        <v>0</v>
      </c>
      <c r="AB63" s="4">
        <v>0</v>
      </c>
      <c r="AC63" s="12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12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10">
        <v>920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10">
        <v>183275</v>
      </c>
      <c r="BF63" s="10">
        <v>117</v>
      </c>
      <c r="BG63" s="10">
        <v>296480</v>
      </c>
      <c r="BH63" s="10">
        <v>11730</v>
      </c>
      <c r="BI63" s="4">
        <v>0</v>
      </c>
      <c r="BJ63" s="4">
        <v>0</v>
      </c>
      <c r="BK63" s="4">
        <v>0</v>
      </c>
      <c r="BL63" s="4">
        <v>0</v>
      </c>
      <c r="BM63" s="12">
        <v>0</v>
      </c>
      <c r="BN63" s="12">
        <v>0</v>
      </c>
      <c r="BO63" s="10">
        <v>190</v>
      </c>
      <c r="BP63" s="12">
        <v>0</v>
      </c>
      <c r="BQ63" s="12">
        <v>0</v>
      </c>
      <c r="BR63" s="4">
        <v>0</v>
      </c>
      <c r="BS63" s="4">
        <v>0</v>
      </c>
      <c r="BT63" s="12">
        <v>0</v>
      </c>
      <c r="BU63" s="10">
        <v>217</v>
      </c>
      <c r="BV63" s="10">
        <v>2</v>
      </c>
      <c r="BW63" s="10">
        <v>140</v>
      </c>
      <c r="BX63" s="10">
        <v>90</v>
      </c>
      <c r="BY63" s="10">
        <v>7</v>
      </c>
      <c r="BZ63" s="10">
        <v>1587</v>
      </c>
      <c r="CA63" s="4">
        <v>0</v>
      </c>
      <c r="CB63" s="10">
        <v>880</v>
      </c>
      <c r="CC63" s="10">
        <v>2540</v>
      </c>
      <c r="CD63" s="4">
        <v>0</v>
      </c>
      <c r="CE63" s="10">
        <v>478540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10">
        <v>0</v>
      </c>
      <c r="CM63" s="3">
        <v>0</v>
      </c>
      <c r="CN63" s="3">
        <v>0</v>
      </c>
      <c r="CO63" s="10">
        <v>2130</v>
      </c>
      <c r="CP63" s="10">
        <v>22</v>
      </c>
      <c r="CQ63" s="3">
        <v>0</v>
      </c>
      <c r="CR63" s="10">
        <v>0</v>
      </c>
      <c r="CS63" s="33">
        <f t="shared" si="20"/>
        <v>795914</v>
      </c>
      <c r="CT63" s="15" t="e">
        <f>#VALUE!</f>
        <v>#VALUE!</v>
      </c>
      <c r="CU63" s="15" t="e">
        <f t="shared" si="21"/>
        <v>#VALUE!</v>
      </c>
      <c r="CV63" s="15">
        <f t="shared" si="0"/>
        <v>478540</v>
      </c>
      <c r="CW63" s="15">
        <f t="shared" si="22"/>
        <v>22</v>
      </c>
      <c r="CX63" s="15">
        <f t="shared" si="1"/>
        <v>217</v>
      </c>
      <c r="CY63" s="15" t="e">
        <f t="shared" si="2"/>
        <v>#VALUE!</v>
      </c>
      <c r="CZ63" s="23" t="e">
        <f t="shared" si="3"/>
        <v>#VALUE!</v>
      </c>
      <c r="DA63" s="23">
        <v>62.43966194213038</v>
      </c>
      <c r="DB63" s="23">
        <v>62.43966194213038</v>
      </c>
      <c r="DC63" s="15" t="e">
        <f t="shared" si="4"/>
        <v>#VALUE!</v>
      </c>
      <c r="DD63" s="8" t="e">
        <f t="shared" si="5"/>
        <v>#VALUE!</v>
      </c>
      <c r="DE63" s="15" t="e">
        <f t="shared" si="6"/>
        <v>#VALUE!</v>
      </c>
      <c r="DF63" s="15" t="e">
        <f t="shared" si="7"/>
        <v>#VALUE!</v>
      </c>
      <c r="DG63" s="15" t="e">
        <f t="shared" si="8"/>
        <v>#VALUE!</v>
      </c>
      <c r="DH63" s="15">
        <f t="shared" si="9"/>
        <v>38.72321994506655</v>
      </c>
      <c r="DI63" s="15">
        <f t="shared" si="10"/>
        <v>0.012043101626875132</v>
      </c>
      <c r="DJ63" s="15">
        <f t="shared" si="11"/>
        <v>33.32917811113459</v>
      </c>
      <c r="DK63" s="15">
        <f t="shared" si="12"/>
        <v>0.1979716881470526</v>
      </c>
      <c r="DL63" s="15">
        <f t="shared" si="13"/>
        <v>0.3353053031903655</v>
      </c>
      <c r="DM63" s="15">
        <f t="shared" si="14"/>
        <v>62.64103105852525</v>
      </c>
      <c r="DN63" s="15">
        <f t="shared" si="15"/>
        <v>0.5366575110923304</v>
      </c>
      <c r="DO63" s="15">
        <f t="shared" si="16"/>
        <v>63.17768856961758</v>
      </c>
      <c r="DP63" s="15">
        <f t="shared" si="17"/>
        <v>101.10712021973379</v>
      </c>
      <c r="DQ63" s="15">
        <f t="shared" si="18"/>
        <v>0.020494401014155925</v>
      </c>
      <c r="DR63" s="15">
        <f t="shared" si="19"/>
        <v>0.45467990703570677</v>
      </c>
    </row>
    <row r="64" spans="1:122" ht="12.75">
      <c r="A64" s="37" t="s">
        <v>215</v>
      </c>
      <c r="B64" s="2" t="s">
        <v>216</v>
      </c>
      <c r="C64" s="3">
        <v>1364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5">
        <v>0</v>
      </c>
      <c r="P64" s="5">
        <v>0</v>
      </c>
      <c r="Q64" s="5">
        <v>0</v>
      </c>
      <c r="R64" s="5">
        <v>0</v>
      </c>
      <c r="S64" s="3">
        <v>45185</v>
      </c>
      <c r="T64" s="3">
        <v>36950</v>
      </c>
      <c r="U64" s="4">
        <v>0</v>
      </c>
      <c r="V64" s="4">
        <v>0</v>
      </c>
      <c r="W64" s="4">
        <v>0</v>
      </c>
      <c r="X64" s="5">
        <v>0</v>
      </c>
      <c r="Y64" s="4">
        <v>0</v>
      </c>
      <c r="Z64" s="4">
        <v>0</v>
      </c>
      <c r="AA64" s="4">
        <v>0</v>
      </c>
      <c r="AB64" s="4">
        <v>0</v>
      </c>
      <c r="AC64" s="3">
        <v>10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5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5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3">
        <v>60145</v>
      </c>
      <c r="BF64" s="5">
        <v>0</v>
      </c>
      <c r="BG64" s="3">
        <v>131120</v>
      </c>
      <c r="BH64" s="3">
        <v>6970</v>
      </c>
      <c r="BI64" s="4">
        <v>0</v>
      </c>
      <c r="BJ64" s="4">
        <v>0</v>
      </c>
      <c r="BK64" s="4">
        <v>0</v>
      </c>
      <c r="BL64" s="4">
        <v>0</v>
      </c>
      <c r="BM64" s="5">
        <v>0</v>
      </c>
      <c r="BN64" s="3">
        <v>400</v>
      </c>
      <c r="BO64" s="3">
        <v>425</v>
      </c>
      <c r="BP64" s="5">
        <v>0</v>
      </c>
      <c r="BQ64" s="5">
        <v>0</v>
      </c>
      <c r="BR64" s="4">
        <v>0</v>
      </c>
      <c r="BS64" s="4">
        <v>0</v>
      </c>
      <c r="BT64" s="5">
        <v>0</v>
      </c>
      <c r="BU64" s="3">
        <v>176</v>
      </c>
      <c r="BV64" s="5">
        <v>0</v>
      </c>
      <c r="BW64" s="3">
        <v>63</v>
      </c>
      <c r="BX64" s="3">
        <v>35</v>
      </c>
      <c r="BY64" s="3">
        <v>215</v>
      </c>
      <c r="BZ64" s="3">
        <v>140</v>
      </c>
      <c r="CA64" s="4">
        <v>0</v>
      </c>
      <c r="CB64" s="3">
        <v>150</v>
      </c>
      <c r="CC64" s="3">
        <v>11040</v>
      </c>
      <c r="CD64" s="4">
        <v>0</v>
      </c>
      <c r="CE64" s="3">
        <v>144640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11220</v>
      </c>
      <c r="CM64" s="3">
        <v>0</v>
      </c>
      <c r="CN64" s="3">
        <v>0</v>
      </c>
      <c r="CO64" s="3">
        <v>940</v>
      </c>
      <c r="CP64" s="3">
        <v>0</v>
      </c>
      <c r="CQ64" s="3">
        <v>0</v>
      </c>
      <c r="CR64" s="3">
        <v>450</v>
      </c>
      <c r="CS64" s="33">
        <f t="shared" si="20"/>
        <v>293788</v>
      </c>
      <c r="CT64" s="8" t="e">
        <f>#VALUE!</f>
        <v>#VALUE!</v>
      </c>
      <c r="CU64" s="8" t="e">
        <f t="shared" si="21"/>
        <v>#VALUE!</v>
      </c>
      <c r="CV64" s="8">
        <f t="shared" si="0"/>
        <v>144640</v>
      </c>
      <c r="CW64" s="8">
        <f t="shared" si="22"/>
        <v>450</v>
      </c>
      <c r="CX64" s="8">
        <f t="shared" si="1"/>
        <v>176</v>
      </c>
      <c r="CY64" s="8" t="e">
        <f t="shared" si="2"/>
        <v>#VALUE!</v>
      </c>
      <c r="CZ64" s="21" t="e">
        <f t="shared" si="3"/>
        <v>#VALUE!</v>
      </c>
      <c r="DA64" s="21">
        <v>66.91386480934008</v>
      </c>
      <c r="DB64" s="21">
        <v>66.91386480934008</v>
      </c>
      <c r="DC64" s="8" t="e">
        <f t="shared" si="4"/>
        <v>#VALUE!</v>
      </c>
      <c r="DD64" s="8" t="e">
        <f t="shared" si="5"/>
        <v>#VALUE!</v>
      </c>
      <c r="DE64" s="8" t="e">
        <f t="shared" si="6"/>
        <v>#VALUE!</v>
      </c>
      <c r="DF64" s="8" t="e">
        <f t="shared" si="7"/>
        <v>#VALUE!</v>
      </c>
      <c r="DG64" s="8" t="e">
        <f t="shared" si="8"/>
        <v>#VALUE!</v>
      </c>
      <c r="DH64" s="8">
        <f t="shared" si="9"/>
        <v>44.09457478005865</v>
      </c>
      <c r="DI64" s="8">
        <f t="shared" si="10"/>
        <v>0</v>
      </c>
      <c r="DJ64" s="8">
        <f t="shared" si="11"/>
        <v>27.089442815249267</v>
      </c>
      <c r="DK64" s="8">
        <f t="shared" si="12"/>
        <v>0.10997067448680352</v>
      </c>
      <c r="DL64" s="8">
        <f t="shared" si="13"/>
        <v>0.10263929618768329</v>
      </c>
      <c r="DM64" s="8">
        <f t="shared" si="14"/>
        <v>96.12903225806451</v>
      </c>
      <c r="DN64" s="8">
        <f t="shared" si="15"/>
        <v>8.093841642228739</v>
      </c>
      <c r="DO64" s="8">
        <f t="shared" si="16"/>
        <v>104.22287390029325</v>
      </c>
      <c r="DP64" s="8">
        <f t="shared" si="17"/>
        <v>106.04105571847508</v>
      </c>
      <c r="DQ64" s="8">
        <f t="shared" si="18"/>
        <v>0.4838709677419355</v>
      </c>
      <c r="DR64" s="8">
        <f t="shared" si="19"/>
        <v>0.6891495601173021</v>
      </c>
    </row>
    <row r="65" spans="1:122" ht="12.75">
      <c r="A65" s="37" t="s">
        <v>217</v>
      </c>
      <c r="B65" s="2" t="s">
        <v>218</v>
      </c>
      <c r="C65" s="3">
        <v>2281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45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5">
        <v>0</v>
      </c>
      <c r="P65" s="5">
        <v>0</v>
      </c>
      <c r="Q65" s="5">
        <v>0</v>
      </c>
      <c r="R65" s="5">
        <v>0</v>
      </c>
      <c r="S65" s="3">
        <v>64220</v>
      </c>
      <c r="T65" s="3">
        <v>61660</v>
      </c>
      <c r="U65" s="4">
        <v>0</v>
      </c>
      <c r="V65" s="4">
        <v>22</v>
      </c>
      <c r="W65" s="4">
        <v>0</v>
      </c>
      <c r="X65" s="5">
        <v>0</v>
      </c>
      <c r="Y65" s="4">
        <v>0</v>
      </c>
      <c r="Z65" s="4">
        <v>998</v>
      </c>
      <c r="AA65" s="4">
        <v>0</v>
      </c>
      <c r="AB65" s="4">
        <v>1235</v>
      </c>
      <c r="AC65" s="5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5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5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3">
        <v>88286</v>
      </c>
      <c r="BF65" s="5">
        <v>0</v>
      </c>
      <c r="BG65" s="3">
        <v>152990</v>
      </c>
      <c r="BH65" s="3">
        <v>5400</v>
      </c>
      <c r="BI65" s="4">
        <v>0</v>
      </c>
      <c r="BJ65" s="4">
        <v>0</v>
      </c>
      <c r="BK65" s="4">
        <v>0</v>
      </c>
      <c r="BL65" s="4">
        <v>0</v>
      </c>
      <c r="BM65" s="3">
        <v>399</v>
      </c>
      <c r="BN65" s="3">
        <v>972</v>
      </c>
      <c r="BO65" s="3">
        <v>824</v>
      </c>
      <c r="BP65" s="3">
        <v>152</v>
      </c>
      <c r="BQ65" s="5">
        <v>0</v>
      </c>
      <c r="BR65" s="4">
        <v>0</v>
      </c>
      <c r="BS65" s="4">
        <v>0</v>
      </c>
      <c r="BT65" s="5">
        <v>0</v>
      </c>
      <c r="BU65" s="3">
        <v>189</v>
      </c>
      <c r="BV65" s="3">
        <v>308</v>
      </c>
      <c r="BW65" s="3">
        <v>136</v>
      </c>
      <c r="BX65" s="3">
        <v>2694</v>
      </c>
      <c r="BY65" s="3">
        <v>1201</v>
      </c>
      <c r="BZ65" s="3">
        <v>15260</v>
      </c>
      <c r="CA65" s="4">
        <v>3689</v>
      </c>
      <c r="CB65" s="3">
        <v>7392</v>
      </c>
      <c r="CC65" s="3">
        <v>21371</v>
      </c>
      <c r="CD65" s="4">
        <v>0</v>
      </c>
      <c r="CE65" s="3">
        <v>205735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10372</v>
      </c>
      <c r="CP65" s="3">
        <v>0</v>
      </c>
      <c r="CQ65" s="3">
        <v>0</v>
      </c>
      <c r="CR65" s="3">
        <v>0</v>
      </c>
      <c r="CS65" s="33">
        <f t="shared" si="20"/>
        <v>439604</v>
      </c>
      <c r="CT65" s="6" t="e">
        <f>#VALUE!</f>
        <v>#VALUE!</v>
      </c>
      <c r="CU65" s="6" t="e">
        <f t="shared" si="21"/>
        <v>#VALUE!</v>
      </c>
      <c r="CV65" s="6">
        <f t="shared" si="0"/>
        <v>205735</v>
      </c>
      <c r="CW65" s="6">
        <f t="shared" si="22"/>
        <v>0</v>
      </c>
      <c r="CX65" s="6">
        <f t="shared" si="1"/>
        <v>211</v>
      </c>
      <c r="CY65" s="6" t="e">
        <f t="shared" si="2"/>
        <v>#VALUE!</v>
      </c>
      <c r="CZ65" s="20" t="e">
        <f t="shared" si="3"/>
        <v>#VALUE!</v>
      </c>
      <c r="DA65" s="20">
        <v>68.09759120130121</v>
      </c>
      <c r="DB65" s="20">
        <v>68.09759120130121</v>
      </c>
      <c r="DC65" s="6" t="e">
        <f t="shared" si="4"/>
        <v>#VALUE!</v>
      </c>
      <c r="DD65" s="8" t="e">
        <f t="shared" si="5"/>
        <v>#VALUE!</v>
      </c>
      <c r="DE65" s="6" t="e">
        <f t="shared" si="6"/>
        <v>#VALUE!</v>
      </c>
      <c r="DF65" s="6" t="e">
        <f t="shared" si="7"/>
        <v>#VALUE!</v>
      </c>
      <c r="DG65" s="6" t="e">
        <f t="shared" si="8"/>
        <v>#VALUE!</v>
      </c>
      <c r="DH65" s="6">
        <f t="shared" si="9"/>
        <v>38.70495396755809</v>
      </c>
      <c r="DI65" s="6">
        <f t="shared" si="10"/>
        <v>1.6172731258220079</v>
      </c>
      <c r="DJ65" s="6">
        <f t="shared" si="11"/>
        <v>27.032003507233668</v>
      </c>
      <c r="DK65" s="6">
        <f t="shared" si="12"/>
        <v>3.2406839105655414</v>
      </c>
      <c r="DL65" s="6">
        <f t="shared" si="13"/>
        <v>6.690048224462955</v>
      </c>
      <c r="DM65" s="6">
        <f t="shared" si="14"/>
        <v>67.0714598860149</v>
      </c>
      <c r="DN65" s="6">
        <f t="shared" si="15"/>
        <v>9.369136343708899</v>
      </c>
      <c r="DO65" s="6">
        <f t="shared" si="16"/>
        <v>76.44059622972381</v>
      </c>
      <c r="DP65" s="6">
        <f t="shared" si="17"/>
        <v>90.19508987286278</v>
      </c>
      <c r="DQ65" s="6">
        <f t="shared" si="18"/>
        <v>3.2875931608943447</v>
      </c>
      <c r="DR65" s="6">
        <f t="shared" si="19"/>
        <v>4.547128452433143</v>
      </c>
    </row>
    <row r="66" spans="1:122" ht="12.75">
      <c r="A66" s="37" t="s">
        <v>219</v>
      </c>
      <c r="B66" s="2" t="s">
        <v>220</v>
      </c>
      <c r="C66" s="3">
        <v>7325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451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5">
        <v>0</v>
      </c>
      <c r="P66" s="3">
        <v>137330</v>
      </c>
      <c r="Q66" s="5">
        <v>0</v>
      </c>
      <c r="R66" s="5">
        <v>0</v>
      </c>
      <c r="S66" s="3">
        <v>141970</v>
      </c>
      <c r="T66" s="3">
        <v>15060</v>
      </c>
      <c r="U66" s="4">
        <v>0</v>
      </c>
      <c r="V66" s="4">
        <v>239</v>
      </c>
      <c r="W66" s="4">
        <v>0</v>
      </c>
      <c r="X66" s="3">
        <v>4200</v>
      </c>
      <c r="Y66" s="4">
        <v>0</v>
      </c>
      <c r="Z66" s="4">
        <v>0</v>
      </c>
      <c r="AA66" s="4">
        <v>0</v>
      </c>
      <c r="AB66" s="4">
        <v>0</v>
      </c>
      <c r="AC66" s="5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5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3">
        <v>108100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3">
        <v>489170</v>
      </c>
      <c r="BF66" s="3">
        <v>195560</v>
      </c>
      <c r="BG66" s="3">
        <v>732563</v>
      </c>
      <c r="BH66" s="3">
        <v>31050</v>
      </c>
      <c r="BI66" s="4">
        <v>0</v>
      </c>
      <c r="BJ66" s="4">
        <v>0</v>
      </c>
      <c r="BK66" s="4">
        <v>0</v>
      </c>
      <c r="BL66" s="4">
        <v>0</v>
      </c>
      <c r="BM66" s="3">
        <v>540</v>
      </c>
      <c r="BN66" s="3">
        <v>12580</v>
      </c>
      <c r="BO66" s="3">
        <v>3510</v>
      </c>
      <c r="BP66" s="3">
        <v>890</v>
      </c>
      <c r="BQ66" s="3">
        <v>2395</v>
      </c>
      <c r="BR66" s="4">
        <v>0</v>
      </c>
      <c r="BS66" s="4">
        <v>0</v>
      </c>
      <c r="BT66" s="5">
        <v>0</v>
      </c>
      <c r="BU66" s="3">
        <v>500</v>
      </c>
      <c r="BV66" s="3">
        <v>4100</v>
      </c>
      <c r="BW66" s="3">
        <v>630</v>
      </c>
      <c r="BX66" s="3">
        <v>15440</v>
      </c>
      <c r="BY66" s="3">
        <v>18180</v>
      </c>
      <c r="BZ66" s="3">
        <v>82130</v>
      </c>
      <c r="CA66" s="4">
        <v>0</v>
      </c>
      <c r="CB66" s="3">
        <v>30520</v>
      </c>
      <c r="CC66" s="3">
        <v>296040</v>
      </c>
      <c r="CD66" s="4">
        <v>0</v>
      </c>
      <c r="CE66" s="3">
        <v>834152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38866</v>
      </c>
      <c r="CM66" s="3">
        <v>0</v>
      </c>
      <c r="CN66" s="3">
        <v>0</v>
      </c>
      <c r="CO66" s="3">
        <v>67850</v>
      </c>
      <c r="CP66" s="3">
        <v>0</v>
      </c>
      <c r="CQ66" s="3">
        <v>0</v>
      </c>
      <c r="CR66" s="3">
        <v>0</v>
      </c>
      <c r="CS66" s="33">
        <f t="shared" si="20"/>
        <v>2387864</v>
      </c>
      <c r="CT66" s="6" t="e">
        <f>#VALUE!</f>
        <v>#VALUE!</v>
      </c>
      <c r="CU66" s="6" t="e">
        <f t="shared" si="21"/>
        <v>#VALUE!</v>
      </c>
      <c r="CV66" s="6">
        <f aca="true" t="shared" si="23" ref="CV66:CV129">CE66</f>
        <v>834152</v>
      </c>
      <c r="CW66" s="6">
        <f t="shared" si="22"/>
        <v>0</v>
      </c>
      <c r="CX66" s="6">
        <f aca="true" t="shared" si="24" ref="CX66:CX129">SUM(V66,BI66,BJ66,BK66,BL66,BQ66,BR66,BS66,BT66,BU66)</f>
        <v>3134</v>
      </c>
      <c r="CY66" s="6" t="e">
        <f aca="true" t="shared" si="25" ref="CY66:CY129">CT66+CV66+CW66+CX66</f>
        <v>#VALUE!</v>
      </c>
      <c r="CZ66" s="20" t="e">
        <f aca="true" t="shared" si="26" ref="CZ66:CZ129">CT66/CY66*100</f>
        <v>#VALUE!</v>
      </c>
      <c r="DA66" s="20">
        <v>74.03885090615941</v>
      </c>
      <c r="DB66" s="20">
        <v>74.03885090615941</v>
      </c>
      <c r="DC66" s="6" t="e">
        <f aca="true" t="shared" si="27" ref="DC66:DC129">CY66/C66</f>
        <v>#VALUE!</v>
      </c>
      <c r="DD66" s="8" t="e">
        <f aca="true" t="shared" si="28" ref="DD66:DD129">SUM(CY66,CJ66,CL66)</f>
        <v>#VALUE!</v>
      </c>
      <c r="DE66" s="6" t="e">
        <f aca="true" t="shared" si="29" ref="DE66:DE129">DD66/C66</f>
        <v>#VALUE!</v>
      </c>
      <c r="DF66" s="6" t="e">
        <f aca="true" t="shared" si="30" ref="DF66:DF129">SUM(DD66,CG66,CQ66)</f>
        <v>#VALUE!</v>
      </c>
      <c r="DG66" s="6" t="e">
        <f aca="true" t="shared" si="31" ref="DG66:DG129">DF66/C66</f>
        <v>#VALUE!</v>
      </c>
      <c r="DH66" s="6">
        <f>SUM(O66,BE66)/C66</f>
        <v>66.78088737201365</v>
      </c>
      <c r="DI66" s="6">
        <f aca="true" t="shared" si="32" ref="DI66:DI129">SUM(P66,CA66)/C66</f>
        <v>18.7481228668942</v>
      </c>
      <c r="DJ66" s="6">
        <f aca="true" t="shared" si="33" ref="DJ66:DJ129">SUM(T66,BF66)/C66</f>
        <v>28.75358361774744</v>
      </c>
      <c r="DK66" s="6">
        <f aca="true" t="shared" si="34" ref="DK66:DK129">SUM(R66,CB66)/C66</f>
        <v>4.16655290102389</v>
      </c>
      <c r="DL66" s="6">
        <f aca="true" t="shared" si="35" ref="DL66:DL129">SUM(Q66,BZ66)/C66</f>
        <v>11.212286689419795</v>
      </c>
      <c r="DM66" s="6">
        <f aca="true" t="shared" si="36" ref="DM66:DM129">BG66/C66</f>
        <v>100.00860068259385</v>
      </c>
      <c r="DN66" s="6">
        <f aca="true" t="shared" si="37" ref="DN66:DN129">CC66/C66</f>
        <v>40.41501706484642</v>
      </c>
      <c r="DO66" s="6">
        <f aca="true" t="shared" si="38" ref="DO66:DO129">SUM(BG66,CC66)/C66</f>
        <v>140.42361774744026</v>
      </c>
      <c r="DP66" s="6">
        <f aca="true" t="shared" si="39" ref="DP66:DP129">CE66/C66</f>
        <v>113.87740614334471</v>
      </c>
      <c r="DQ66" s="6">
        <f aca="true" t="shared" si="40" ref="DQ66:DQ129">SUM(Z66,AA66,AB66,AC66,BM66,BN66,BX66,BY66)/C66</f>
        <v>6.380887372013652</v>
      </c>
      <c r="DR66" s="6">
        <f aca="true" t="shared" si="41" ref="DR66:DR129">SUM(CP66,CO66)/C66</f>
        <v>9.262798634812286</v>
      </c>
    </row>
    <row r="67" spans="1:122" ht="12.75">
      <c r="A67" s="37" t="s">
        <v>221</v>
      </c>
      <c r="B67" s="2" t="s">
        <v>222</v>
      </c>
      <c r="C67" s="3">
        <v>2537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45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3">
        <v>3946</v>
      </c>
      <c r="P67" s="3">
        <v>67930</v>
      </c>
      <c r="Q67" s="5">
        <v>0</v>
      </c>
      <c r="R67" s="3">
        <v>8869</v>
      </c>
      <c r="S67" s="5">
        <v>0</v>
      </c>
      <c r="T67" s="3">
        <v>62013</v>
      </c>
      <c r="U67" s="4">
        <v>0</v>
      </c>
      <c r="V67" s="4">
        <v>0</v>
      </c>
      <c r="W67" s="4">
        <v>0</v>
      </c>
      <c r="X67" s="3">
        <v>2336</v>
      </c>
      <c r="Y67" s="4">
        <v>0</v>
      </c>
      <c r="Z67" s="4">
        <v>0</v>
      </c>
      <c r="AA67" s="4">
        <v>0</v>
      </c>
      <c r="AB67" s="4">
        <v>0</v>
      </c>
      <c r="AC67" s="5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5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3">
        <v>29528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3">
        <v>120480</v>
      </c>
      <c r="BF67" s="5">
        <v>0</v>
      </c>
      <c r="BG67" s="3">
        <v>206730</v>
      </c>
      <c r="BH67" s="3">
        <v>9290</v>
      </c>
      <c r="BI67" s="4">
        <v>0</v>
      </c>
      <c r="BJ67" s="4">
        <v>0</v>
      </c>
      <c r="BK67" s="4">
        <v>0</v>
      </c>
      <c r="BL67" s="4">
        <v>0</v>
      </c>
      <c r="BM67" s="3">
        <v>70</v>
      </c>
      <c r="BN67" s="3">
        <v>2907</v>
      </c>
      <c r="BO67" s="3">
        <v>1108</v>
      </c>
      <c r="BP67" s="3">
        <v>472</v>
      </c>
      <c r="BQ67" s="3">
        <v>190</v>
      </c>
      <c r="BR67" s="4">
        <v>206</v>
      </c>
      <c r="BS67" s="4">
        <v>0</v>
      </c>
      <c r="BT67" s="5">
        <v>0</v>
      </c>
      <c r="BU67" s="3">
        <v>60</v>
      </c>
      <c r="BV67" s="3">
        <v>1058</v>
      </c>
      <c r="BW67" s="5">
        <v>0</v>
      </c>
      <c r="BX67" s="3">
        <v>4896</v>
      </c>
      <c r="BY67" s="3">
        <v>3450</v>
      </c>
      <c r="BZ67" s="3">
        <v>21695</v>
      </c>
      <c r="CA67" s="4">
        <v>0</v>
      </c>
      <c r="CB67" s="3">
        <v>7446</v>
      </c>
      <c r="CC67" s="3">
        <v>128412</v>
      </c>
      <c r="CD67" s="4">
        <v>0</v>
      </c>
      <c r="CE67" s="3">
        <v>250570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34200</v>
      </c>
      <c r="CM67" s="3">
        <v>0</v>
      </c>
      <c r="CN67" s="3">
        <v>0</v>
      </c>
      <c r="CO67" s="3">
        <v>0</v>
      </c>
      <c r="CP67" s="3">
        <v>36500</v>
      </c>
      <c r="CQ67" s="3">
        <v>0</v>
      </c>
      <c r="CR67" s="3">
        <v>0</v>
      </c>
      <c r="CS67" s="33">
        <f aca="true" t="shared" si="42" ref="CS67:CS130">I67+J67+K67+L67+O67+P67+Q67+R67+S67+T67+U67+X67+Z67+AA67+AB67+AC67+AH67+AK67+AL67+AM67+AN67+AP67+AQ67+AR67+AS67+AX67+BE67+BF67+BG67+BH67+BM67+BN67+BO67+BP67+BV67+BW67+BX67+BY67+BZ67+CA67+CB67+CC67+CF67+CO67</f>
        <v>682681</v>
      </c>
      <c r="CT67" s="6" t="e">
        <f>#VALUE!</f>
        <v>#VALUE!</v>
      </c>
      <c r="CU67" s="6" t="e">
        <f aca="true" t="shared" si="43" ref="CU67:CU130">CS67-CT67</f>
        <v>#VALUE!</v>
      </c>
      <c r="CV67" s="6">
        <f t="shared" si="23"/>
        <v>250570</v>
      </c>
      <c r="CW67" s="6">
        <f aca="true" t="shared" si="44" ref="CW67:CW130">SUM(CD67,CK67,CP67,CR67)</f>
        <v>36500</v>
      </c>
      <c r="CX67" s="6">
        <f t="shared" si="24"/>
        <v>456</v>
      </c>
      <c r="CY67" s="6" t="e">
        <f t="shared" si="25"/>
        <v>#VALUE!</v>
      </c>
      <c r="CZ67" s="20" t="e">
        <f t="shared" si="26"/>
        <v>#VALUE!</v>
      </c>
      <c r="DA67" s="20">
        <v>70.364468613399</v>
      </c>
      <c r="DB67" s="20">
        <v>70.364468613399</v>
      </c>
      <c r="DC67" s="6" t="e">
        <f t="shared" si="27"/>
        <v>#VALUE!</v>
      </c>
      <c r="DD67" s="8" t="e">
        <f t="shared" si="28"/>
        <v>#VALUE!</v>
      </c>
      <c r="DE67" s="6" t="e">
        <f t="shared" si="29"/>
        <v>#VALUE!</v>
      </c>
      <c r="DF67" s="6" t="e">
        <f t="shared" si="30"/>
        <v>#VALUE!</v>
      </c>
      <c r="DG67" s="6" t="e">
        <f t="shared" si="31"/>
        <v>#VALUE!</v>
      </c>
      <c r="DH67" s="6">
        <f aca="true" t="shared" si="45" ref="DH67:DH130">SUM(O67,BE67)/C67</f>
        <v>49.044540796216005</v>
      </c>
      <c r="DI67" s="6">
        <f t="shared" si="32"/>
        <v>26.775719353567204</v>
      </c>
      <c r="DJ67" s="6">
        <f t="shared" si="33"/>
        <v>24.443437130469057</v>
      </c>
      <c r="DK67" s="6">
        <f t="shared" si="34"/>
        <v>6.430823807646827</v>
      </c>
      <c r="DL67" s="6">
        <f t="shared" si="35"/>
        <v>8.55143870713441</v>
      </c>
      <c r="DM67" s="6">
        <f t="shared" si="36"/>
        <v>81.4860070949941</v>
      </c>
      <c r="DN67" s="6">
        <f t="shared" si="37"/>
        <v>50.61568782026015</v>
      </c>
      <c r="DO67" s="6">
        <f t="shared" si="38"/>
        <v>132.10169491525423</v>
      </c>
      <c r="DP67" s="6">
        <f t="shared" si="39"/>
        <v>98.76625936145054</v>
      </c>
      <c r="DQ67" s="6">
        <f t="shared" si="40"/>
        <v>4.4631454473787935</v>
      </c>
      <c r="DR67" s="6">
        <f t="shared" si="41"/>
        <v>14.387071344107213</v>
      </c>
    </row>
    <row r="68" spans="1:122" ht="12.75">
      <c r="A68" s="37" t="s">
        <v>223</v>
      </c>
      <c r="B68" s="2" t="s">
        <v>224</v>
      </c>
      <c r="C68" s="3">
        <v>4935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366</v>
      </c>
      <c r="M68" s="4">
        <v>0</v>
      </c>
      <c r="N68" s="4">
        <v>0</v>
      </c>
      <c r="O68" s="3">
        <v>32824</v>
      </c>
      <c r="P68" s="3">
        <v>96107</v>
      </c>
      <c r="Q68" s="5">
        <v>0</v>
      </c>
      <c r="R68" s="5">
        <v>0</v>
      </c>
      <c r="S68" s="5">
        <v>0</v>
      </c>
      <c r="T68" s="5">
        <v>0</v>
      </c>
      <c r="U68" s="4">
        <v>0</v>
      </c>
      <c r="V68" s="4">
        <v>0</v>
      </c>
      <c r="W68" s="4">
        <v>0</v>
      </c>
      <c r="X68" s="5">
        <v>0</v>
      </c>
      <c r="Y68" s="4">
        <v>0</v>
      </c>
      <c r="Z68" s="4">
        <v>0</v>
      </c>
      <c r="AA68" s="4">
        <v>0</v>
      </c>
      <c r="AB68" s="4">
        <v>0</v>
      </c>
      <c r="AC68" s="5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3">
        <v>28590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5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3">
        <v>178176</v>
      </c>
      <c r="BF68" s="3">
        <v>145224</v>
      </c>
      <c r="BG68" s="3">
        <v>311530</v>
      </c>
      <c r="BH68" s="3">
        <v>28504</v>
      </c>
      <c r="BI68" s="4">
        <v>0</v>
      </c>
      <c r="BJ68" s="4">
        <v>0</v>
      </c>
      <c r="BK68" s="4">
        <v>0</v>
      </c>
      <c r="BL68" s="4">
        <v>0</v>
      </c>
      <c r="BM68" s="3">
        <v>121</v>
      </c>
      <c r="BN68" s="3">
        <v>7139</v>
      </c>
      <c r="BO68" s="3">
        <v>1948</v>
      </c>
      <c r="BP68" s="5">
        <v>0</v>
      </c>
      <c r="BQ68" s="5">
        <v>0</v>
      </c>
      <c r="BR68" s="4">
        <v>0</v>
      </c>
      <c r="BS68" s="4">
        <v>0</v>
      </c>
      <c r="BT68" s="5">
        <v>0</v>
      </c>
      <c r="BU68" s="3">
        <v>524</v>
      </c>
      <c r="BV68" s="3">
        <v>808</v>
      </c>
      <c r="BW68" s="3">
        <v>448</v>
      </c>
      <c r="BX68" s="3">
        <v>9802</v>
      </c>
      <c r="BY68" s="3">
        <v>13970</v>
      </c>
      <c r="BZ68" s="3">
        <v>33198</v>
      </c>
      <c r="CA68" s="4">
        <v>8106</v>
      </c>
      <c r="CB68" s="3">
        <v>10343</v>
      </c>
      <c r="CC68" s="3">
        <v>237518</v>
      </c>
      <c r="CD68" s="4">
        <v>0</v>
      </c>
      <c r="CE68" s="3">
        <v>551820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96050</v>
      </c>
      <c r="CM68" s="3">
        <v>0</v>
      </c>
      <c r="CN68" s="3">
        <v>0</v>
      </c>
      <c r="CO68" s="3">
        <v>0</v>
      </c>
      <c r="CP68" s="3">
        <v>27219</v>
      </c>
      <c r="CQ68" s="3">
        <v>0</v>
      </c>
      <c r="CR68" s="3">
        <v>0</v>
      </c>
      <c r="CS68" s="33">
        <f t="shared" si="42"/>
        <v>1144722</v>
      </c>
      <c r="CT68" s="6" t="e">
        <f>#VALUE!</f>
        <v>#VALUE!</v>
      </c>
      <c r="CU68" s="6" t="e">
        <f t="shared" si="43"/>
        <v>#VALUE!</v>
      </c>
      <c r="CV68" s="6">
        <f t="shared" si="23"/>
        <v>551820</v>
      </c>
      <c r="CW68" s="6">
        <f t="shared" si="44"/>
        <v>27219</v>
      </c>
      <c r="CX68" s="6">
        <f t="shared" si="24"/>
        <v>524</v>
      </c>
      <c r="CY68" s="6" t="e">
        <f t="shared" si="25"/>
        <v>#VALUE!</v>
      </c>
      <c r="CZ68" s="20" t="e">
        <f t="shared" si="26"/>
        <v>#VALUE!</v>
      </c>
      <c r="DA68" s="20">
        <v>66.38821308542381</v>
      </c>
      <c r="DB68" s="20">
        <v>66.38821308542381</v>
      </c>
      <c r="DC68" s="6" t="e">
        <f t="shared" si="27"/>
        <v>#VALUE!</v>
      </c>
      <c r="DD68" s="8" t="e">
        <f t="shared" si="28"/>
        <v>#VALUE!</v>
      </c>
      <c r="DE68" s="6" t="e">
        <f t="shared" si="29"/>
        <v>#VALUE!</v>
      </c>
      <c r="DF68" s="6" t="e">
        <f t="shared" si="30"/>
        <v>#VALUE!</v>
      </c>
      <c r="DG68" s="6" t="e">
        <f t="shared" si="31"/>
        <v>#VALUE!</v>
      </c>
      <c r="DH68" s="6">
        <f t="shared" si="45"/>
        <v>42.75582573454914</v>
      </c>
      <c r="DI68" s="6">
        <f t="shared" si="32"/>
        <v>21.11712259371834</v>
      </c>
      <c r="DJ68" s="6">
        <f t="shared" si="33"/>
        <v>29.427355623100304</v>
      </c>
      <c r="DK68" s="6">
        <f t="shared" si="34"/>
        <v>2.0958459979736577</v>
      </c>
      <c r="DL68" s="6">
        <f t="shared" si="35"/>
        <v>6.727051671732522</v>
      </c>
      <c r="DM68" s="6">
        <f t="shared" si="36"/>
        <v>63.12664640324215</v>
      </c>
      <c r="DN68" s="6">
        <f t="shared" si="37"/>
        <v>48.129280648429585</v>
      </c>
      <c r="DO68" s="6">
        <f t="shared" si="38"/>
        <v>111.25592705167173</v>
      </c>
      <c r="DP68" s="6">
        <f t="shared" si="39"/>
        <v>111.8176291793313</v>
      </c>
      <c r="DQ68" s="6">
        <f t="shared" si="40"/>
        <v>6.288145896656535</v>
      </c>
      <c r="DR68" s="6">
        <f t="shared" si="41"/>
        <v>5.515501519756839</v>
      </c>
    </row>
    <row r="69" spans="1:122" ht="12.75">
      <c r="A69" s="37" t="s">
        <v>225</v>
      </c>
      <c r="B69" s="2" t="s">
        <v>226</v>
      </c>
      <c r="C69" s="3">
        <v>18850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60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3">
        <v>71520</v>
      </c>
      <c r="P69" s="3">
        <v>591100</v>
      </c>
      <c r="Q69" s="5">
        <v>0</v>
      </c>
      <c r="R69" s="5">
        <v>0</v>
      </c>
      <c r="S69" s="3">
        <v>42060</v>
      </c>
      <c r="T69" s="5">
        <v>0</v>
      </c>
      <c r="U69" s="4">
        <v>0</v>
      </c>
      <c r="V69" s="4">
        <v>0</v>
      </c>
      <c r="W69" s="4">
        <v>0</v>
      </c>
      <c r="X69" s="3">
        <v>6940</v>
      </c>
      <c r="Y69" s="4">
        <v>0</v>
      </c>
      <c r="Z69" s="4">
        <v>0</v>
      </c>
      <c r="AA69" s="4">
        <v>0</v>
      </c>
      <c r="AB69" s="4">
        <v>0</v>
      </c>
      <c r="AC69" s="3">
        <v>352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5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3">
        <v>140300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3">
        <v>1090000</v>
      </c>
      <c r="BF69" s="3">
        <v>717660</v>
      </c>
      <c r="BG69" s="3">
        <v>1994750</v>
      </c>
      <c r="BH69" s="3">
        <v>39870</v>
      </c>
      <c r="BI69" s="4">
        <v>0</v>
      </c>
      <c r="BJ69" s="4">
        <v>0</v>
      </c>
      <c r="BK69" s="4">
        <v>0</v>
      </c>
      <c r="BL69" s="4">
        <v>0</v>
      </c>
      <c r="BM69" s="3">
        <v>560</v>
      </c>
      <c r="BN69" s="3">
        <v>16250</v>
      </c>
      <c r="BO69" s="3">
        <v>11860</v>
      </c>
      <c r="BP69" s="3">
        <v>880</v>
      </c>
      <c r="BQ69" s="3">
        <v>426</v>
      </c>
      <c r="BR69" s="4">
        <v>1959</v>
      </c>
      <c r="BS69" s="4">
        <v>0</v>
      </c>
      <c r="BT69" s="5">
        <v>0</v>
      </c>
      <c r="BU69" s="3">
        <v>2215</v>
      </c>
      <c r="BV69" s="3">
        <v>9370</v>
      </c>
      <c r="BW69" s="5">
        <v>0</v>
      </c>
      <c r="BX69" s="3">
        <v>30600</v>
      </c>
      <c r="BY69" s="3">
        <v>45240</v>
      </c>
      <c r="BZ69" s="3">
        <v>129620</v>
      </c>
      <c r="CA69" s="4">
        <v>0</v>
      </c>
      <c r="CB69" s="3">
        <v>41660</v>
      </c>
      <c r="CC69" s="3">
        <v>1038350</v>
      </c>
      <c r="CD69" s="4">
        <v>5860</v>
      </c>
      <c r="CE69" s="3">
        <v>1316973</v>
      </c>
      <c r="CF69" s="3">
        <v>0</v>
      </c>
      <c r="CG69" s="3">
        <v>0</v>
      </c>
      <c r="CH69" s="3">
        <v>0</v>
      </c>
      <c r="CI69" s="3">
        <v>0</v>
      </c>
      <c r="CJ69" s="3">
        <v>286157</v>
      </c>
      <c r="CK69" s="3">
        <v>0</v>
      </c>
      <c r="CL69" s="3">
        <v>158400</v>
      </c>
      <c r="CM69" s="3">
        <v>0</v>
      </c>
      <c r="CN69" s="3">
        <v>0</v>
      </c>
      <c r="CO69" s="3">
        <v>4730</v>
      </c>
      <c r="CP69" s="3">
        <v>91720</v>
      </c>
      <c r="CQ69" s="3">
        <v>0</v>
      </c>
      <c r="CR69" s="3">
        <v>0</v>
      </c>
      <c r="CS69" s="33">
        <f t="shared" si="42"/>
        <v>6023732</v>
      </c>
      <c r="CT69" s="6" t="e">
        <f>#VALUE!</f>
        <v>#VALUE!</v>
      </c>
      <c r="CU69" s="6" t="e">
        <f t="shared" si="43"/>
        <v>#VALUE!</v>
      </c>
      <c r="CV69" s="6">
        <f t="shared" si="23"/>
        <v>1316973</v>
      </c>
      <c r="CW69" s="6">
        <f t="shared" si="44"/>
        <v>97580</v>
      </c>
      <c r="CX69" s="6">
        <f t="shared" si="24"/>
        <v>4600</v>
      </c>
      <c r="CY69" s="6" t="e">
        <f t="shared" si="25"/>
        <v>#VALUE!</v>
      </c>
      <c r="CZ69" s="20" t="e">
        <f t="shared" si="26"/>
        <v>#VALUE!</v>
      </c>
      <c r="DA69" s="20">
        <v>80.93275658565193</v>
      </c>
      <c r="DB69" s="20">
        <v>80.93275658565193</v>
      </c>
      <c r="DC69" s="6" t="e">
        <f t="shared" si="27"/>
        <v>#VALUE!</v>
      </c>
      <c r="DD69" s="8" t="e">
        <f t="shared" si="28"/>
        <v>#VALUE!</v>
      </c>
      <c r="DE69" s="6" t="e">
        <f t="shared" si="29"/>
        <v>#VALUE!</v>
      </c>
      <c r="DF69" s="6" t="e">
        <f t="shared" si="30"/>
        <v>#VALUE!</v>
      </c>
      <c r="DG69" s="6" t="e">
        <f t="shared" si="31"/>
        <v>#VALUE!</v>
      </c>
      <c r="DH69" s="6">
        <f t="shared" si="45"/>
        <v>61.61909814323607</v>
      </c>
      <c r="DI69" s="6">
        <f t="shared" si="32"/>
        <v>31.358090185676392</v>
      </c>
      <c r="DJ69" s="6">
        <f t="shared" si="33"/>
        <v>38.07214854111406</v>
      </c>
      <c r="DK69" s="6">
        <f t="shared" si="34"/>
        <v>2.210079575596817</v>
      </c>
      <c r="DL69" s="6">
        <f t="shared" si="35"/>
        <v>6.876392572944297</v>
      </c>
      <c r="DM69" s="6">
        <f t="shared" si="36"/>
        <v>105.82228116710876</v>
      </c>
      <c r="DN69" s="6">
        <f t="shared" si="37"/>
        <v>55.08488063660477</v>
      </c>
      <c r="DO69" s="6">
        <f t="shared" si="38"/>
        <v>160.90716180371354</v>
      </c>
      <c r="DP69" s="6">
        <f t="shared" si="39"/>
        <v>69.86594164456234</v>
      </c>
      <c r="DQ69" s="6">
        <f t="shared" si="40"/>
        <v>4.933793103448276</v>
      </c>
      <c r="DR69" s="6">
        <f t="shared" si="41"/>
        <v>5.116710875331565</v>
      </c>
    </row>
    <row r="70" spans="1:122" ht="12.75">
      <c r="A70" s="37" t="s">
        <v>227</v>
      </c>
      <c r="B70" s="2" t="s">
        <v>228</v>
      </c>
      <c r="C70" s="3">
        <v>1680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5">
        <v>0</v>
      </c>
      <c r="P70" s="5">
        <v>0</v>
      </c>
      <c r="Q70" s="5">
        <v>0</v>
      </c>
      <c r="R70" s="5">
        <v>0</v>
      </c>
      <c r="S70" s="3">
        <v>43465</v>
      </c>
      <c r="T70" s="3">
        <v>41850</v>
      </c>
      <c r="U70" s="4">
        <v>0</v>
      </c>
      <c r="V70" s="4">
        <v>0</v>
      </c>
      <c r="W70" s="4">
        <v>0</v>
      </c>
      <c r="X70" s="5">
        <v>0</v>
      </c>
      <c r="Y70" s="4">
        <v>0</v>
      </c>
      <c r="Z70" s="4">
        <v>0</v>
      </c>
      <c r="AA70" s="4">
        <v>0</v>
      </c>
      <c r="AB70" s="4">
        <v>0</v>
      </c>
      <c r="AC70" s="5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5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13280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5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3">
        <v>68980</v>
      </c>
      <c r="BF70" s="5">
        <v>0</v>
      </c>
      <c r="BG70" s="3">
        <v>137540</v>
      </c>
      <c r="BH70" s="3">
        <v>1250</v>
      </c>
      <c r="BI70" s="4">
        <v>0</v>
      </c>
      <c r="BJ70" s="4">
        <v>0</v>
      </c>
      <c r="BK70" s="4">
        <v>0</v>
      </c>
      <c r="BL70" s="4">
        <v>0</v>
      </c>
      <c r="BM70" s="3">
        <v>140</v>
      </c>
      <c r="BN70" s="3">
        <v>1840</v>
      </c>
      <c r="BO70" s="3">
        <v>640</v>
      </c>
      <c r="BP70" s="5">
        <v>0</v>
      </c>
      <c r="BQ70" s="5">
        <v>0</v>
      </c>
      <c r="BR70" s="4">
        <v>0</v>
      </c>
      <c r="BS70" s="4">
        <v>0</v>
      </c>
      <c r="BT70" s="5">
        <v>0</v>
      </c>
      <c r="BU70" s="5">
        <v>0</v>
      </c>
      <c r="BV70" s="3">
        <v>1600</v>
      </c>
      <c r="BW70" s="5">
        <v>0</v>
      </c>
      <c r="BX70" s="3">
        <v>4139</v>
      </c>
      <c r="BY70" s="3">
        <v>2910</v>
      </c>
      <c r="BZ70" s="3">
        <v>90</v>
      </c>
      <c r="CA70" s="4">
        <v>8250</v>
      </c>
      <c r="CB70" s="3">
        <v>5860</v>
      </c>
      <c r="CC70" s="3">
        <v>49140</v>
      </c>
      <c r="CD70" s="4">
        <v>0</v>
      </c>
      <c r="CE70" s="3">
        <v>159080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11460</v>
      </c>
      <c r="CP70" s="3">
        <v>0</v>
      </c>
      <c r="CQ70" s="3">
        <v>0</v>
      </c>
      <c r="CR70" s="3">
        <v>80</v>
      </c>
      <c r="CS70" s="33">
        <f t="shared" si="42"/>
        <v>392434</v>
      </c>
      <c r="CT70" s="8" t="e">
        <f>#VALUE!</f>
        <v>#VALUE!</v>
      </c>
      <c r="CU70" s="8" t="e">
        <f t="shared" si="43"/>
        <v>#VALUE!</v>
      </c>
      <c r="CV70" s="8">
        <f t="shared" si="23"/>
        <v>159080</v>
      </c>
      <c r="CW70" s="8">
        <f t="shared" si="44"/>
        <v>80</v>
      </c>
      <c r="CX70" s="8">
        <f t="shared" si="24"/>
        <v>0</v>
      </c>
      <c r="CY70" s="8" t="e">
        <f t="shared" si="25"/>
        <v>#VALUE!</v>
      </c>
      <c r="CZ70" s="21" t="e">
        <f t="shared" si="26"/>
        <v>#VALUE!</v>
      </c>
      <c r="DA70" s="21">
        <v>71.14544393158737</v>
      </c>
      <c r="DB70" s="21">
        <v>71.14544393158737</v>
      </c>
      <c r="DC70" s="8" t="e">
        <f t="shared" si="27"/>
        <v>#VALUE!</v>
      </c>
      <c r="DD70" s="8" t="e">
        <f t="shared" si="28"/>
        <v>#VALUE!</v>
      </c>
      <c r="DE70" s="8" t="e">
        <f t="shared" si="29"/>
        <v>#VALUE!</v>
      </c>
      <c r="DF70" s="8" t="e">
        <f t="shared" si="30"/>
        <v>#VALUE!</v>
      </c>
      <c r="DG70" s="8" t="e">
        <f t="shared" si="31"/>
        <v>#VALUE!</v>
      </c>
      <c r="DH70" s="8">
        <f t="shared" si="45"/>
        <v>41.05952380952381</v>
      </c>
      <c r="DI70" s="8">
        <f t="shared" si="32"/>
        <v>4.910714285714286</v>
      </c>
      <c r="DJ70" s="8">
        <f t="shared" si="33"/>
        <v>24.910714285714285</v>
      </c>
      <c r="DK70" s="8">
        <f t="shared" si="34"/>
        <v>3.488095238095238</v>
      </c>
      <c r="DL70" s="8">
        <f t="shared" si="35"/>
        <v>0.05357142857142857</v>
      </c>
      <c r="DM70" s="8">
        <f t="shared" si="36"/>
        <v>81.86904761904762</v>
      </c>
      <c r="DN70" s="8">
        <f t="shared" si="37"/>
        <v>29.25</v>
      </c>
      <c r="DO70" s="8">
        <f t="shared" si="38"/>
        <v>111.11904761904762</v>
      </c>
      <c r="DP70" s="8">
        <f t="shared" si="39"/>
        <v>94.69047619047619</v>
      </c>
      <c r="DQ70" s="8">
        <f t="shared" si="40"/>
        <v>5.374404761904762</v>
      </c>
      <c r="DR70" s="8">
        <f t="shared" si="41"/>
        <v>6.821428571428571</v>
      </c>
    </row>
    <row r="71" spans="1:122" ht="12.75">
      <c r="A71" s="37" t="s">
        <v>229</v>
      </c>
      <c r="B71" s="2" t="s">
        <v>230</v>
      </c>
      <c r="C71" s="3">
        <v>3535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267</v>
      </c>
      <c r="M71" s="4">
        <v>0</v>
      </c>
      <c r="N71" s="4">
        <v>0</v>
      </c>
      <c r="O71" s="3">
        <v>42710</v>
      </c>
      <c r="P71" s="3">
        <v>117501</v>
      </c>
      <c r="Q71" s="5">
        <v>0</v>
      </c>
      <c r="R71" s="5">
        <v>0</v>
      </c>
      <c r="S71" s="5">
        <v>0</v>
      </c>
      <c r="T71" s="5">
        <v>0</v>
      </c>
      <c r="U71" s="4">
        <v>0</v>
      </c>
      <c r="V71" s="4">
        <v>0</v>
      </c>
      <c r="W71" s="4">
        <v>0</v>
      </c>
      <c r="X71" s="5">
        <v>0</v>
      </c>
      <c r="Y71" s="4">
        <v>0</v>
      </c>
      <c r="Z71" s="4">
        <v>0</v>
      </c>
      <c r="AA71" s="4">
        <v>0</v>
      </c>
      <c r="AB71" s="4">
        <v>0</v>
      </c>
      <c r="AC71" s="5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3">
        <v>20832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5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3">
        <v>147805</v>
      </c>
      <c r="BF71" s="3">
        <v>93033</v>
      </c>
      <c r="BG71" s="3">
        <v>235830</v>
      </c>
      <c r="BH71" s="3">
        <v>10783</v>
      </c>
      <c r="BI71" s="4">
        <v>0</v>
      </c>
      <c r="BJ71" s="4">
        <v>0</v>
      </c>
      <c r="BK71" s="4">
        <v>0</v>
      </c>
      <c r="BL71" s="4">
        <v>0</v>
      </c>
      <c r="BM71" s="3">
        <v>92</v>
      </c>
      <c r="BN71" s="3">
        <v>5202</v>
      </c>
      <c r="BO71" s="3">
        <v>3266</v>
      </c>
      <c r="BP71" s="5">
        <v>0</v>
      </c>
      <c r="BQ71" s="5">
        <v>0</v>
      </c>
      <c r="BR71" s="4">
        <v>0</v>
      </c>
      <c r="BS71" s="4">
        <v>0</v>
      </c>
      <c r="BT71" s="5">
        <v>0</v>
      </c>
      <c r="BU71" s="3">
        <v>348</v>
      </c>
      <c r="BV71" s="3">
        <v>589</v>
      </c>
      <c r="BW71" s="3">
        <v>345</v>
      </c>
      <c r="BX71" s="3">
        <v>7142</v>
      </c>
      <c r="BY71" s="3">
        <v>10179</v>
      </c>
      <c r="BZ71" s="3">
        <v>24189</v>
      </c>
      <c r="CA71" s="4">
        <v>5906</v>
      </c>
      <c r="CB71" s="3">
        <v>7537</v>
      </c>
      <c r="CC71" s="3">
        <v>315489</v>
      </c>
      <c r="CD71" s="4">
        <v>0</v>
      </c>
      <c r="CE71" s="3">
        <v>821070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>
        <v>68801</v>
      </c>
      <c r="CM71" s="3">
        <v>0</v>
      </c>
      <c r="CN71" s="3">
        <v>0</v>
      </c>
      <c r="CO71" s="3">
        <v>0</v>
      </c>
      <c r="CP71" s="3">
        <v>24683</v>
      </c>
      <c r="CQ71" s="3">
        <v>0</v>
      </c>
      <c r="CR71" s="3">
        <v>0</v>
      </c>
      <c r="CS71" s="33">
        <f t="shared" si="42"/>
        <v>1048697</v>
      </c>
      <c r="CT71" s="6" t="e">
        <f>#VALUE!</f>
        <v>#VALUE!</v>
      </c>
      <c r="CU71" s="6" t="e">
        <f t="shared" si="43"/>
        <v>#VALUE!</v>
      </c>
      <c r="CV71" s="6">
        <f t="shared" si="23"/>
        <v>821070</v>
      </c>
      <c r="CW71" s="6">
        <f t="shared" si="44"/>
        <v>24683</v>
      </c>
      <c r="CX71" s="6">
        <f t="shared" si="24"/>
        <v>348</v>
      </c>
      <c r="CY71" s="6" t="e">
        <f t="shared" si="25"/>
        <v>#VALUE!</v>
      </c>
      <c r="CZ71" s="20" t="e">
        <f t="shared" si="26"/>
        <v>#VALUE!</v>
      </c>
      <c r="DA71" s="20">
        <v>55.34611077275784</v>
      </c>
      <c r="DB71" s="20">
        <v>55.34611077275784</v>
      </c>
      <c r="DC71" s="6" t="e">
        <f t="shared" si="27"/>
        <v>#VALUE!</v>
      </c>
      <c r="DD71" s="8" t="e">
        <f t="shared" si="28"/>
        <v>#VALUE!</v>
      </c>
      <c r="DE71" s="6" t="e">
        <f t="shared" si="29"/>
        <v>#VALUE!</v>
      </c>
      <c r="DF71" s="6" t="e">
        <f t="shared" si="30"/>
        <v>#VALUE!</v>
      </c>
      <c r="DG71" s="6" t="e">
        <f t="shared" si="31"/>
        <v>#VALUE!</v>
      </c>
      <c r="DH71" s="6">
        <f t="shared" si="45"/>
        <v>53.893917963224894</v>
      </c>
      <c r="DI71" s="6">
        <f t="shared" si="32"/>
        <v>34.91004243281471</v>
      </c>
      <c r="DJ71" s="6">
        <f t="shared" si="33"/>
        <v>26.317680339462516</v>
      </c>
      <c r="DK71" s="6">
        <f t="shared" si="34"/>
        <v>2.132107496463932</v>
      </c>
      <c r="DL71" s="6">
        <f t="shared" si="35"/>
        <v>6.842715700141443</v>
      </c>
      <c r="DM71" s="6">
        <f t="shared" si="36"/>
        <v>66.7128712871287</v>
      </c>
      <c r="DN71" s="6">
        <f t="shared" si="37"/>
        <v>89.24724186704385</v>
      </c>
      <c r="DO71" s="6">
        <f t="shared" si="38"/>
        <v>155.96011315417255</v>
      </c>
      <c r="DP71" s="6">
        <f t="shared" si="39"/>
        <v>232.26874115983026</v>
      </c>
      <c r="DQ71" s="6">
        <f t="shared" si="40"/>
        <v>6.397454031117397</v>
      </c>
      <c r="DR71" s="6">
        <f t="shared" si="41"/>
        <v>6.982461103253183</v>
      </c>
    </row>
    <row r="72" spans="1:122" ht="12.75">
      <c r="A72" s="37" t="s">
        <v>231</v>
      </c>
      <c r="B72" s="2" t="s">
        <v>232</v>
      </c>
      <c r="C72" s="3">
        <v>3847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5">
        <v>0</v>
      </c>
      <c r="P72" s="3">
        <v>76840</v>
      </c>
      <c r="Q72" s="5">
        <v>0</v>
      </c>
      <c r="R72" s="5">
        <v>0</v>
      </c>
      <c r="S72" s="5">
        <v>0</v>
      </c>
      <c r="T72" s="5">
        <v>0</v>
      </c>
      <c r="U72" s="4">
        <v>0</v>
      </c>
      <c r="V72" s="4">
        <v>0</v>
      </c>
      <c r="W72" s="4">
        <v>0</v>
      </c>
      <c r="X72" s="3">
        <v>2780</v>
      </c>
      <c r="Y72" s="4">
        <v>0</v>
      </c>
      <c r="Z72" s="4">
        <v>0</v>
      </c>
      <c r="AA72" s="4">
        <v>0</v>
      </c>
      <c r="AB72" s="4">
        <v>0</v>
      </c>
      <c r="AC72" s="3">
        <v>13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5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3">
        <v>68270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3">
        <v>160360</v>
      </c>
      <c r="BF72" s="3">
        <v>151160</v>
      </c>
      <c r="BG72" s="3">
        <v>291940</v>
      </c>
      <c r="BH72" s="5">
        <v>0</v>
      </c>
      <c r="BI72" s="4">
        <v>0</v>
      </c>
      <c r="BJ72" s="4">
        <v>0</v>
      </c>
      <c r="BK72" s="4">
        <v>0</v>
      </c>
      <c r="BL72" s="4">
        <v>0</v>
      </c>
      <c r="BM72" s="3">
        <v>60</v>
      </c>
      <c r="BN72" s="3">
        <v>2270</v>
      </c>
      <c r="BO72" s="3">
        <v>570</v>
      </c>
      <c r="BP72" s="3">
        <v>430</v>
      </c>
      <c r="BQ72" s="5">
        <v>0</v>
      </c>
      <c r="BR72" s="4">
        <v>1419</v>
      </c>
      <c r="BS72" s="4">
        <v>0</v>
      </c>
      <c r="BT72" s="5">
        <v>0</v>
      </c>
      <c r="BU72" s="3">
        <v>125</v>
      </c>
      <c r="BV72" s="3">
        <v>1197</v>
      </c>
      <c r="BW72" s="3">
        <v>290</v>
      </c>
      <c r="BX72" s="3">
        <v>9980</v>
      </c>
      <c r="BY72" s="3">
        <v>8980</v>
      </c>
      <c r="BZ72" s="3">
        <v>44720</v>
      </c>
      <c r="CA72" s="4">
        <v>0</v>
      </c>
      <c r="CB72" s="3">
        <v>17160</v>
      </c>
      <c r="CC72" s="3">
        <v>96260</v>
      </c>
      <c r="CD72" s="4">
        <v>0</v>
      </c>
      <c r="CE72" s="3">
        <v>432300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78480</v>
      </c>
      <c r="CM72" s="3">
        <v>0</v>
      </c>
      <c r="CN72" s="3">
        <v>0</v>
      </c>
      <c r="CO72" s="3">
        <v>0</v>
      </c>
      <c r="CP72" s="3">
        <v>44640</v>
      </c>
      <c r="CQ72" s="3">
        <v>0</v>
      </c>
      <c r="CR72" s="3">
        <v>0</v>
      </c>
      <c r="CS72" s="33">
        <f t="shared" si="42"/>
        <v>933280</v>
      </c>
      <c r="CT72" s="6" t="e">
        <f>#VALUE!</f>
        <v>#VALUE!</v>
      </c>
      <c r="CU72" s="6" t="e">
        <f t="shared" si="43"/>
        <v>#VALUE!</v>
      </c>
      <c r="CV72" s="6">
        <f t="shared" si="23"/>
        <v>432300</v>
      </c>
      <c r="CW72" s="6">
        <f t="shared" si="44"/>
        <v>44640</v>
      </c>
      <c r="CX72" s="6">
        <f t="shared" si="24"/>
        <v>1544</v>
      </c>
      <c r="CY72" s="6" t="e">
        <f t="shared" si="25"/>
        <v>#VALUE!</v>
      </c>
      <c r="CZ72" s="20" t="e">
        <f t="shared" si="26"/>
        <v>#VALUE!</v>
      </c>
      <c r="DA72" s="20">
        <v>66.10736638701653</v>
      </c>
      <c r="DB72" s="20">
        <v>66.10736638701653</v>
      </c>
      <c r="DC72" s="6" t="e">
        <f t="shared" si="27"/>
        <v>#VALUE!</v>
      </c>
      <c r="DD72" s="8" t="e">
        <f t="shared" si="28"/>
        <v>#VALUE!</v>
      </c>
      <c r="DE72" s="6" t="e">
        <f t="shared" si="29"/>
        <v>#VALUE!</v>
      </c>
      <c r="DF72" s="6" t="e">
        <f t="shared" si="30"/>
        <v>#VALUE!</v>
      </c>
      <c r="DG72" s="6" t="e">
        <f t="shared" si="31"/>
        <v>#VALUE!</v>
      </c>
      <c r="DH72" s="6">
        <f t="shared" si="45"/>
        <v>41.68442942552638</v>
      </c>
      <c r="DI72" s="6">
        <f t="shared" si="32"/>
        <v>19.97400571874188</v>
      </c>
      <c r="DJ72" s="6">
        <f t="shared" si="33"/>
        <v>39.29295554977905</v>
      </c>
      <c r="DK72" s="6">
        <f t="shared" si="34"/>
        <v>4.460618663893944</v>
      </c>
      <c r="DL72" s="6">
        <f t="shared" si="35"/>
        <v>11.6246425786327</v>
      </c>
      <c r="DM72" s="6">
        <f t="shared" si="36"/>
        <v>75.8877047049649</v>
      </c>
      <c r="DN72" s="6">
        <f t="shared" si="37"/>
        <v>25.022095139069403</v>
      </c>
      <c r="DO72" s="6">
        <f t="shared" si="38"/>
        <v>100.90979984403431</v>
      </c>
      <c r="DP72" s="6">
        <f t="shared" si="39"/>
        <v>112.37327787886665</v>
      </c>
      <c r="DQ72" s="6">
        <f t="shared" si="40"/>
        <v>5.537561736417988</v>
      </c>
      <c r="DR72" s="6">
        <f t="shared" si="41"/>
        <v>11.603847153626202</v>
      </c>
    </row>
    <row r="73" spans="1:122" ht="12.75">
      <c r="A73" s="37" t="s">
        <v>233</v>
      </c>
      <c r="B73" s="2" t="s">
        <v>234</v>
      </c>
      <c r="C73" s="3">
        <v>14885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347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5">
        <v>0</v>
      </c>
      <c r="P73" s="3">
        <v>155410</v>
      </c>
      <c r="Q73" s="5">
        <v>0</v>
      </c>
      <c r="R73" s="5">
        <v>0</v>
      </c>
      <c r="S73" s="3">
        <v>253820</v>
      </c>
      <c r="T73" s="3">
        <v>27180</v>
      </c>
      <c r="U73" s="4">
        <v>0</v>
      </c>
      <c r="V73" s="4">
        <v>585</v>
      </c>
      <c r="W73" s="4">
        <v>0</v>
      </c>
      <c r="X73" s="3">
        <v>4120</v>
      </c>
      <c r="Y73" s="4">
        <v>0</v>
      </c>
      <c r="Z73" s="4">
        <v>0</v>
      </c>
      <c r="AA73" s="4">
        <v>0</v>
      </c>
      <c r="AB73" s="4">
        <v>0</v>
      </c>
      <c r="AC73" s="5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5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3">
        <v>116000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3">
        <v>825620</v>
      </c>
      <c r="BF73" s="3">
        <v>387440</v>
      </c>
      <c r="BG73" s="3">
        <v>1426344</v>
      </c>
      <c r="BH73" s="3">
        <v>58830</v>
      </c>
      <c r="BI73" s="4">
        <v>0</v>
      </c>
      <c r="BJ73" s="4">
        <v>0</v>
      </c>
      <c r="BK73" s="4">
        <v>0</v>
      </c>
      <c r="BL73" s="4">
        <v>0</v>
      </c>
      <c r="BM73" s="3">
        <v>320</v>
      </c>
      <c r="BN73" s="3">
        <v>9540</v>
      </c>
      <c r="BO73" s="3">
        <v>5230</v>
      </c>
      <c r="BP73" s="3">
        <v>1320</v>
      </c>
      <c r="BQ73" s="3">
        <v>3199</v>
      </c>
      <c r="BR73" s="4">
        <v>0</v>
      </c>
      <c r="BS73" s="4">
        <v>0</v>
      </c>
      <c r="BT73" s="5">
        <v>0</v>
      </c>
      <c r="BU73" s="3">
        <v>1790</v>
      </c>
      <c r="BV73" s="3">
        <v>3350</v>
      </c>
      <c r="BW73" s="3">
        <v>1330</v>
      </c>
      <c r="BX73" s="3">
        <v>24980</v>
      </c>
      <c r="BY73" s="3">
        <v>20580</v>
      </c>
      <c r="BZ73" s="3">
        <v>147630</v>
      </c>
      <c r="CA73" s="4">
        <v>0</v>
      </c>
      <c r="CB73" s="3">
        <v>38140</v>
      </c>
      <c r="CC73" s="3">
        <v>957030</v>
      </c>
      <c r="CD73" s="4">
        <v>540</v>
      </c>
      <c r="CE73" s="3">
        <v>1602828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>
        <v>72294</v>
      </c>
      <c r="CM73" s="3">
        <v>0</v>
      </c>
      <c r="CN73" s="3">
        <v>0</v>
      </c>
      <c r="CO73" s="3">
        <v>87350</v>
      </c>
      <c r="CP73" s="3">
        <v>0</v>
      </c>
      <c r="CQ73" s="3">
        <v>0</v>
      </c>
      <c r="CR73" s="3">
        <v>0</v>
      </c>
      <c r="CS73" s="33">
        <f t="shared" si="42"/>
        <v>4551911</v>
      </c>
      <c r="CT73" s="6" t="e">
        <f>#VALUE!</f>
        <v>#VALUE!</v>
      </c>
      <c r="CU73" s="6" t="e">
        <f t="shared" si="43"/>
        <v>#VALUE!</v>
      </c>
      <c r="CV73" s="6">
        <f t="shared" si="23"/>
        <v>1602828</v>
      </c>
      <c r="CW73" s="6">
        <f t="shared" si="44"/>
        <v>540</v>
      </c>
      <c r="CX73" s="6">
        <f t="shared" si="24"/>
        <v>5574</v>
      </c>
      <c r="CY73" s="6" t="e">
        <f t="shared" si="25"/>
        <v>#VALUE!</v>
      </c>
      <c r="CZ73" s="20" t="e">
        <f t="shared" si="26"/>
        <v>#VALUE!</v>
      </c>
      <c r="DA73" s="20">
        <v>73.88442801670483</v>
      </c>
      <c r="DB73" s="20">
        <v>73.88442801670483</v>
      </c>
      <c r="DC73" s="6" t="e">
        <f t="shared" si="27"/>
        <v>#VALUE!</v>
      </c>
      <c r="DD73" s="8" t="e">
        <f t="shared" si="28"/>
        <v>#VALUE!</v>
      </c>
      <c r="DE73" s="6" t="e">
        <f t="shared" si="29"/>
        <v>#VALUE!</v>
      </c>
      <c r="DF73" s="6" t="e">
        <f t="shared" si="30"/>
        <v>#VALUE!</v>
      </c>
      <c r="DG73" s="6" t="e">
        <f t="shared" si="31"/>
        <v>#VALUE!</v>
      </c>
      <c r="DH73" s="6">
        <f t="shared" si="45"/>
        <v>55.46657709103124</v>
      </c>
      <c r="DI73" s="6">
        <f t="shared" si="32"/>
        <v>10.440712126301646</v>
      </c>
      <c r="DJ73" s="6">
        <f t="shared" si="33"/>
        <v>27.854887470607995</v>
      </c>
      <c r="DK73" s="6">
        <f t="shared" si="34"/>
        <v>2.562311051394021</v>
      </c>
      <c r="DL73" s="6">
        <f t="shared" si="35"/>
        <v>9.918038293584145</v>
      </c>
      <c r="DM73" s="6">
        <f t="shared" si="36"/>
        <v>95.82425260329191</v>
      </c>
      <c r="DN73" s="6">
        <f t="shared" si="37"/>
        <v>64.29492777964394</v>
      </c>
      <c r="DO73" s="6">
        <f t="shared" si="38"/>
        <v>160.11918038293584</v>
      </c>
      <c r="DP73" s="6">
        <f t="shared" si="39"/>
        <v>107.68075243533758</v>
      </c>
      <c r="DQ73" s="6">
        <f t="shared" si="40"/>
        <v>3.7232112865300637</v>
      </c>
      <c r="DR73" s="6">
        <f t="shared" si="41"/>
        <v>5.868323815922069</v>
      </c>
    </row>
    <row r="74" spans="1:122" ht="12.75">
      <c r="A74" s="37" t="s">
        <v>235</v>
      </c>
      <c r="B74" s="2" t="s">
        <v>236</v>
      </c>
      <c r="C74" s="3">
        <v>5033</v>
      </c>
      <c r="D74" s="4">
        <v>40</v>
      </c>
      <c r="E74" s="4">
        <v>0</v>
      </c>
      <c r="F74" s="4">
        <v>0</v>
      </c>
      <c r="G74" s="4">
        <v>0</v>
      </c>
      <c r="H74" s="4">
        <v>0</v>
      </c>
      <c r="I74" s="4">
        <v>162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3">
        <v>54</v>
      </c>
      <c r="P74" s="3">
        <v>13975</v>
      </c>
      <c r="Q74" s="5">
        <v>0</v>
      </c>
      <c r="R74" s="5">
        <v>0</v>
      </c>
      <c r="S74" s="3">
        <v>140875</v>
      </c>
      <c r="T74" s="3">
        <v>172980</v>
      </c>
      <c r="U74" s="4">
        <v>0</v>
      </c>
      <c r="V74" s="4">
        <v>306</v>
      </c>
      <c r="W74" s="4">
        <v>0</v>
      </c>
      <c r="X74" s="5">
        <v>0</v>
      </c>
      <c r="Y74" s="4">
        <v>0</v>
      </c>
      <c r="Z74" s="4">
        <v>0</v>
      </c>
      <c r="AA74" s="4">
        <v>0</v>
      </c>
      <c r="AB74" s="4">
        <v>0</v>
      </c>
      <c r="AC74" s="5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5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3">
        <v>55450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3">
        <v>224620</v>
      </c>
      <c r="BF74" s="5">
        <v>0</v>
      </c>
      <c r="BG74" s="3">
        <v>416360</v>
      </c>
      <c r="BH74" s="3">
        <v>15040</v>
      </c>
      <c r="BI74" s="4">
        <v>0</v>
      </c>
      <c r="BJ74" s="4">
        <v>0</v>
      </c>
      <c r="BK74" s="4">
        <v>0</v>
      </c>
      <c r="BL74" s="4">
        <v>0</v>
      </c>
      <c r="BM74" s="3">
        <v>130</v>
      </c>
      <c r="BN74" s="3">
        <v>6430</v>
      </c>
      <c r="BO74" s="3">
        <v>1900</v>
      </c>
      <c r="BP74" s="3">
        <v>860</v>
      </c>
      <c r="BQ74" s="5">
        <v>0</v>
      </c>
      <c r="BR74" s="4">
        <v>0</v>
      </c>
      <c r="BS74" s="4">
        <v>0</v>
      </c>
      <c r="BT74" s="5">
        <v>0</v>
      </c>
      <c r="BU74" s="3">
        <v>580</v>
      </c>
      <c r="BV74" s="3">
        <v>4680</v>
      </c>
      <c r="BW74" s="3">
        <v>416</v>
      </c>
      <c r="BX74" s="3">
        <v>9710</v>
      </c>
      <c r="BY74" s="3">
        <v>11960</v>
      </c>
      <c r="BZ74" s="3">
        <v>49070</v>
      </c>
      <c r="CA74" s="4">
        <v>0</v>
      </c>
      <c r="CB74" s="3">
        <v>31580</v>
      </c>
      <c r="CC74" s="3">
        <v>122880</v>
      </c>
      <c r="CD74" s="4">
        <v>0</v>
      </c>
      <c r="CE74" s="3">
        <v>524660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107790</v>
      </c>
      <c r="CM74" s="3">
        <v>0</v>
      </c>
      <c r="CN74" s="3">
        <v>0</v>
      </c>
      <c r="CO74" s="3">
        <v>65750</v>
      </c>
      <c r="CP74" s="3">
        <v>0</v>
      </c>
      <c r="CQ74" s="3">
        <v>0</v>
      </c>
      <c r="CR74" s="3">
        <v>280</v>
      </c>
      <c r="CS74" s="33">
        <f t="shared" si="42"/>
        <v>1344882</v>
      </c>
      <c r="CT74" s="8" t="e">
        <f>#VALUE!</f>
        <v>#VALUE!</v>
      </c>
      <c r="CU74" s="8" t="e">
        <f t="shared" si="43"/>
        <v>#VALUE!</v>
      </c>
      <c r="CV74" s="8">
        <f t="shared" si="23"/>
        <v>524660</v>
      </c>
      <c r="CW74" s="8">
        <f t="shared" si="44"/>
        <v>280</v>
      </c>
      <c r="CX74" s="8">
        <f t="shared" si="24"/>
        <v>886</v>
      </c>
      <c r="CY74" s="8" t="e">
        <f t="shared" si="25"/>
        <v>#VALUE!</v>
      </c>
      <c r="CZ74" s="21" t="e">
        <f t="shared" si="26"/>
        <v>#VALUE!</v>
      </c>
      <c r="DA74" s="21">
        <v>71.89160467587674</v>
      </c>
      <c r="DB74" s="21">
        <v>71.89160467587674</v>
      </c>
      <c r="DC74" s="8" t="e">
        <f t="shared" si="27"/>
        <v>#VALUE!</v>
      </c>
      <c r="DD74" s="8" t="e">
        <f t="shared" si="28"/>
        <v>#VALUE!</v>
      </c>
      <c r="DE74" s="8" t="e">
        <f t="shared" si="29"/>
        <v>#VALUE!</v>
      </c>
      <c r="DF74" s="8" t="e">
        <f t="shared" si="30"/>
        <v>#VALUE!</v>
      </c>
      <c r="DG74" s="8" t="e">
        <f t="shared" si="31"/>
        <v>#VALUE!</v>
      </c>
      <c r="DH74" s="8">
        <f t="shared" si="45"/>
        <v>44.64017484601629</v>
      </c>
      <c r="DI74" s="8">
        <f t="shared" si="32"/>
        <v>2.7766739519173456</v>
      </c>
      <c r="DJ74" s="8">
        <f t="shared" si="33"/>
        <v>34.36916352076297</v>
      </c>
      <c r="DK74" s="8">
        <f t="shared" si="34"/>
        <v>6.2745877210411285</v>
      </c>
      <c r="DL74" s="8">
        <f t="shared" si="35"/>
        <v>9.749652294853965</v>
      </c>
      <c r="DM74" s="8">
        <f t="shared" si="36"/>
        <v>82.7260083449235</v>
      </c>
      <c r="DN74" s="8">
        <f t="shared" si="37"/>
        <v>24.41486191138486</v>
      </c>
      <c r="DO74" s="8">
        <f t="shared" si="38"/>
        <v>107.14087025630836</v>
      </c>
      <c r="DP74" s="8">
        <f t="shared" si="39"/>
        <v>104.24398966818994</v>
      </c>
      <c r="DQ74" s="8">
        <f t="shared" si="40"/>
        <v>5.608980727200477</v>
      </c>
      <c r="DR74" s="8">
        <f t="shared" si="41"/>
        <v>13.063779058215776</v>
      </c>
    </row>
    <row r="75" spans="1:122" ht="12.75">
      <c r="A75" s="37" t="s">
        <v>237</v>
      </c>
      <c r="B75" s="2" t="s">
        <v>238</v>
      </c>
      <c r="C75" s="3">
        <v>4763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82</v>
      </c>
      <c r="M75" s="4">
        <v>0</v>
      </c>
      <c r="N75" s="4">
        <v>0</v>
      </c>
      <c r="O75" s="3">
        <v>25680</v>
      </c>
      <c r="P75" s="3">
        <v>90809</v>
      </c>
      <c r="Q75" s="5">
        <v>0</v>
      </c>
      <c r="R75" s="5">
        <v>0</v>
      </c>
      <c r="S75" s="5">
        <v>0</v>
      </c>
      <c r="T75" s="5">
        <v>0</v>
      </c>
      <c r="U75" s="4">
        <v>0</v>
      </c>
      <c r="V75" s="4">
        <v>0</v>
      </c>
      <c r="W75" s="4">
        <v>0</v>
      </c>
      <c r="X75" s="5">
        <v>0</v>
      </c>
      <c r="Y75" s="4">
        <v>0</v>
      </c>
      <c r="Z75" s="4">
        <v>0</v>
      </c>
      <c r="AA75" s="4">
        <v>0</v>
      </c>
      <c r="AB75" s="4">
        <v>0</v>
      </c>
      <c r="AC75" s="5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3">
        <v>6405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5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3">
        <v>196884</v>
      </c>
      <c r="BF75" s="3">
        <v>155915</v>
      </c>
      <c r="BG75" s="3">
        <v>329130</v>
      </c>
      <c r="BH75" s="3">
        <v>16424</v>
      </c>
      <c r="BI75" s="4">
        <v>0</v>
      </c>
      <c r="BJ75" s="4">
        <v>0</v>
      </c>
      <c r="BK75" s="4">
        <v>0</v>
      </c>
      <c r="BL75" s="4">
        <v>0</v>
      </c>
      <c r="BM75" s="3">
        <v>28</v>
      </c>
      <c r="BN75" s="3">
        <v>1599</v>
      </c>
      <c r="BO75" s="3">
        <v>2274</v>
      </c>
      <c r="BP75" s="5">
        <v>0</v>
      </c>
      <c r="BQ75" s="5">
        <v>0</v>
      </c>
      <c r="BR75" s="4">
        <v>0</v>
      </c>
      <c r="BS75" s="4">
        <v>0</v>
      </c>
      <c r="BT75" s="5">
        <v>0</v>
      </c>
      <c r="BU75" s="3">
        <v>375</v>
      </c>
      <c r="BV75" s="3">
        <v>181</v>
      </c>
      <c r="BW75" s="3">
        <v>306</v>
      </c>
      <c r="BX75" s="3">
        <v>2196</v>
      </c>
      <c r="BY75" s="3">
        <v>3130</v>
      </c>
      <c r="BZ75" s="3">
        <v>7437</v>
      </c>
      <c r="CA75" s="4">
        <v>1816</v>
      </c>
      <c r="CB75" s="3">
        <v>2317</v>
      </c>
      <c r="CC75" s="3">
        <v>117016</v>
      </c>
      <c r="CD75" s="4">
        <v>2600</v>
      </c>
      <c r="CE75" s="3">
        <v>650700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92702</v>
      </c>
      <c r="CM75" s="3">
        <v>0</v>
      </c>
      <c r="CN75" s="3">
        <v>0</v>
      </c>
      <c r="CO75" s="3">
        <v>0</v>
      </c>
      <c r="CP75" s="3">
        <v>45698</v>
      </c>
      <c r="CQ75" s="3">
        <v>0</v>
      </c>
      <c r="CR75" s="3">
        <v>0</v>
      </c>
      <c r="CS75" s="33">
        <f t="shared" si="42"/>
        <v>959629</v>
      </c>
      <c r="CT75" s="6" t="e">
        <f>#VALUE!</f>
        <v>#VALUE!</v>
      </c>
      <c r="CU75" s="6" t="e">
        <f t="shared" si="43"/>
        <v>#VALUE!</v>
      </c>
      <c r="CV75" s="6">
        <f t="shared" si="23"/>
        <v>650700</v>
      </c>
      <c r="CW75" s="6">
        <f t="shared" si="44"/>
        <v>48298</v>
      </c>
      <c r="CX75" s="6">
        <f t="shared" si="24"/>
        <v>375</v>
      </c>
      <c r="CY75" s="6" t="e">
        <f t="shared" si="25"/>
        <v>#VALUE!</v>
      </c>
      <c r="CZ75" s="20" t="e">
        <f t="shared" si="26"/>
        <v>#VALUE!</v>
      </c>
      <c r="DA75" s="20">
        <v>57.84375184598933</v>
      </c>
      <c r="DB75" s="20">
        <v>57.84375184598933</v>
      </c>
      <c r="DC75" s="6" t="e">
        <f t="shared" si="27"/>
        <v>#VALUE!</v>
      </c>
      <c r="DD75" s="8" t="e">
        <f t="shared" si="28"/>
        <v>#VALUE!</v>
      </c>
      <c r="DE75" s="6" t="e">
        <f t="shared" si="29"/>
        <v>#VALUE!</v>
      </c>
      <c r="DF75" s="6" t="e">
        <f t="shared" si="30"/>
        <v>#VALUE!</v>
      </c>
      <c r="DG75" s="6" t="e">
        <f t="shared" si="31"/>
        <v>#VALUE!</v>
      </c>
      <c r="DH75" s="6">
        <f t="shared" si="45"/>
        <v>46.72769263069494</v>
      </c>
      <c r="DI75" s="6">
        <f t="shared" si="32"/>
        <v>19.446777241234518</v>
      </c>
      <c r="DJ75" s="6">
        <f t="shared" si="33"/>
        <v>32.73462103716145</v>
      </c>
      <c r="DK75" s="6">
        <f t="shared" si="34"/>
        <v>0.48645811463363425</v>
      </c>
      <c r="DL75" s="6">
        <f t="shared" si="35"/>
        <v>1.5614108754986353</v>
      </c>
      <c r="DM75" s="6">
        <f t="shared" si="36"/>
        <v>69.1014066764644</v>
      </c>
      <c r="DN75" s="6">
        <f t="shared" si="37"/>
        <v>24.56770942683183</v>
      </c>
      <c r="DO75" s="6">
        <f t="shared" si="38"/>
        <v>93.66911610329625</v>
      </c>
      <c r="DP75" s="6">
        <f t="shared" si="39"/>
        <v>136.6155784169641</v>
      </c>
      <c r="DQ75" s="6">
        <f t="shared" si="40"/>
        <v>1.4597942473231156</v>
      </c>
      <c r="DR75" s="6">
        <f t="shared" si="41"/>
        <v>9.594373294142347</v>
      </c>
    </row>
    <row r="76" spans="1:122" ht="12.75">
      <c r="A76" s="37" t="s">
        <v>239</v>
      </c>
      <c r="B76" s="2" t="s">
        <v>240</v>
      </c>
      <c r="C76" s="3">
        <v>31596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5">
        <v>0</v>
      </c>
      <c r="P76" s="3">
        <v>811550</v>
      </c>
      <c r="Q76" s="5">
        <v>0</v>
      </c>
      <c r="R76" s="5">
        <v>0</v>
      </c>
      <c r="S76" s="5">
        <v>0</v>
      </c>
      <c r="T76" s="5">
        <v>0</v>
      </c>
      <c r="U76" s="4">
        <v>0</v>
      </c>
      <c r="V76" s="4">
        <v>0</v>
      </c>
      <c r="W76" s="4">
        <v>0</v>
      </c>
      <c r="X76" s="3">
        <v>11850</v>
      </c>
      <c r="Y76" s="4">
        <v>0</v>
      </c>
      <c r="Z76" s="4">
        <v>0</v>
      </c>
      <c r="AA76" s="4">
        <v>0</v>
      </c>
      <c r="AB76" s="4">
        <v>0</v>
      </c>
      <c r="AC76" s="3">
        <v>559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5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80</v>
      </c>
      <c r="AW76" s="4">
        <v>0</v>
      </c>
      <c r="AX76" s="3">
        <v>184170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3">
        <v>1611991</v>
      </c>
      <c r="BF76" s="3">
        <v>1193240</v>
      </c>
      <c r="BG76" s="3">
        <v>2797730</v>
      </c>
      <c r="BH76" s="3">
        <v>103190</v>
      </c>
      <c r="BI76" s="4">
        <v>0</v>
      </c>
      <c r="BJ76" s="4">
        <v>0</v>
      </c>
      <c r="BK76" s="4">
        <v>0</v>
      </c>
      <c r="BL76" s="4">
        <v>0</v>
      </c>
      <c r="BM76" s="3">
        <v>810</v>
      </c>
      <c r="BN76" s="3">
        <v>39310</v>
      </c>
      <c r="BO76" s="3">
        <v>11550</v>
      </c>
      <c r="BP76" s="3">
        <v>1060</v>
      </c>
      <c r="BQ76" s="3">
        <v>2197</v>
      </c>
      <c r="BR76" s="4">
        <v>6831</v>
      </c>
      <c r="BS76" s="4">
        <v>0</v>
      </c>
      <c r="BT76" s="5">
        <v>0</v>
      </c>
      <c r="BU76" s="3">
        <v>2740</v>
      </c>
      <c r="BV76" s="3">
        <v>10475</v>
      </c>
      <c r="BW76" s="5">
        <v>0</v>
      </c>
      <c r="BX76" s="3">
        <v>60135</v>
      </c>
      <c r="BY76" s="3">
        <v>55490</v>
      </c>
      <c r="BZ76" s="3">
        <v>263640</v>
      </c>
      <c r="CA76" s="4">
        <v>0</v>
      </c>
      <c r="CB76" s="3">
        <v>35800</v>
      </c>
      <c r="CC76" s="3">
        <v>168070</v>
      </c>
      <c r="CD76" s="4">
        <v>0</v>
      </c>
      <c r="CE76" s="3">
        <v>3594610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332820</v>
      </c>
      <c r="CM76" s="3">
        <v>0</v>
      </c>
      <c r="CN76" s="3">
        <v>0</v>
      </c>
      <c r="CO76" s="3">
        <v>0</v>
      </c>
      <c r="CP76" s="3">
        <v>238030</v>
      </c>
      <c r="CQ76" s="3">
        <v>0</v>
      </c>
      <c r="CR76" s="3">
        <v>0</v>
      </c>
      <c r="CS76" s="33">
        <f t="shared" si="42"/>
        <v>7360620</v>
      </c>
      <c r="CT76" s="6" t="e">
        <f>#VALUE!</f>
        <v>#VALUE!</v>
      </c>
      <c r="CU76" s="6" t="e">
        <f t="shared" si="43"/>
        <v>#VALUE!</v>
      </c>
      <c r="CV76" s="6">
        <f t="shared" si="23"/>
        <v>3594610</v>
      </c>
      <c r="CW76" s="6">
        <f t="shared" si="44"/>
        <v>238030</v>
      </c>
      <c r="CX76" s="6">
        <f t="shared" si="24"/>
        <v>11768</v>
      </c>
      <c r="CY76" s="6" t="e">
        <f t="shared" si="25"/>
        <v>#VALUE!</v>
      </c>
      <c r="CZ76" s="20" t="e">
        <f t="shared" si="26"/>
        <v>#VALUE!</v>
      </c>
      <c r="DA76" s="20">
        <v>65.69033116204618</v>
      </c>
      <c r="DB76" s="20">
        <v>65.69033116204618</v>
      </c>
      <c r="DC76" s="6" t="e">
        <f t="shared" si="27"/>
        <v>#VALUE!</v>
      </c>
      <c r="DD76" s="8" t="e">
        <f t="shared" si="28"/>
        <v>#VALUE!</v>
      </c>
      <c r="DE76" s="6" t="e">
        <f t="shared" si="29"/>
        <v>#VALUE!</v>
      </c>
      <c r="DF76" s="6" t="e">
        <f t="shared" si="30"/>
        <v>#VALUE!</v>
      </c>
      <c r="DG76" s="6" t="e">
        <f t="shared" si="31"/>
        <v>#VALUE!</v>
      </c>
      <c r="DH76" s="6">
        <f t="shared" si="45"/>
        <v>51.018831497657935</v>
      </c>
      <c r="DI76" s="6">
        <f t="shared" si="32"/>
        <v>25.685213318141535</v>
      </c>
      <c r="DJ76" s="6">
        <f t="shared" si="33"/>
        <v>37.76553994176478</v>
      </c>
      <c r="DK76" s="6">
        <f t="shared" si="34"/>
        <v>1.1330548170654513</v>
      </c>
      <c r="DL76" s="6">
        <f t="shared" si="35"/>
        <v>8.344094189137866</v>
      </c>
      <c r="DM76" s="6">
        <f t="shared" si="36"/>
        <v>88.5469679706292</v>
      </c>
      <c r="DN76" s="6">
        <f t="shared" si="37"/>
        <v>5.319344220787442</v>
      </c>
      <c r="DO76" s="6">
        <f t="shared" si="38"/>
        <v>93.86631219141664</v>
      </c>
      <c r="DP76" s="6">
        <f t="shared" si="39"/>
        <v>113.76788201038106</v>
      </c>
      <c r="DQ76" s="6">
        <f t="shared" si="40"/>
        <v>4.9469553107988355</v>
      </c>
      <c r="DR76" s="6">
        <f t="shared" si="41"/>
        <v>7.533548550449424</v>
      </c>
    </row>
    <row r="77" spans="1:122" ht="12.75">
      <c r="A77" s="37" t="s">
        <v>241</v>
      </c>
      <c r="B77" s="2" t="s">
        <v>242</v>
      </c>
      <c r="C77" s="3">
        <v>26823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520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3">
        <v>926830</v>
      </c>
      <c r="P77" s="3">
        <v>632310</v>
      </c>
      <c r="Q77" s="3">
        <v>16140</v>
      </c>
      <c r="R77" s="3">
        <v>45340</v>
      </c>
      <c r="S77" s="3">
        <v>27460</v>
      </c>
      <c r="T77" s="3">
        <v>729770</v>
      </c>
      <c r="U77" s="4">
        <v>0</v>
      </c>
      <c r="V77" s="4">
        <v>0</v>
      </c>
      <c r="W77" s="4">
        <v>0</v>
      </c>
      <c r="X77" s="3">
        <v>7020</v>
      </c>
      <c r="Y77" s="4">
        <v>0</v>
      </c>
      <c r="Z77" s="4">
        <v>0</v>
      </c>
      <c r="AA77" s="4">
        <v>0</v>
      </c>
      <c r="AB77" s="4">
        <v>0</v>
      </c>
      <c r="AC77" s="5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5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3">
        <v>456420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3">
        <v>955490</v>
      </c>
      <c r="BF77" s="5">
        <v>0</v>
      </c>
      <c r="BG77" s="3">
        <v>2019360</v>
      </c>
      <c r="BH77" s="3">
        <v>102580</v>
      </c>
      <c r="BI77" s="4">
        <v>0</v>
      </c>
      <c r="BJ77" s="4">
        <v>0</v>
      </c>
      <c r="BK77" s="4">
        <v>0</v>
      </c>
      <c r="BL77" s="4">
        <v>0</v>
      </c>
      <c r="BM77" s="3">
        <v>500</v>
      </c>
      <c r="BN77" s="3">
        <v>30480</v>
      </c>
      <c r="BO77" s="3">
        <v>4300</v>
      </c>
      <c r="BP77" s="3">
        <v>1060</v>
      </c>
      <c r="BQ77" s="3">
        <v>2480</v>
      </c>
      <c r="BR77" s="4">
        <v>1814</v>
      </c>
      <c r="BS77" s="4">
        <v>0</v>
      </c>
      <c r="BT77" s="5">
        <v>0</v>
      </c>
      <c r="BU77" s="3">
        <v>2356</v>
      </c>
      <c r="BV77" s="3">
        <v>8710</v>
      </c>
      <c r="BW77" s="5">
        <v>0</v>
      </c>
      <c r="BX77" s="3">
        <v>48630</v>
      </c>
      <c r="BY77" s="3">
        <v>44920</v>
      </c>
      <c r="BZ77" s="3">
        <v>1305110</v>
      </c>
      <c r="CA77" s="4">
        <v>0</v>
      </c>
      <c r="CB77" s="3">
        <v>68140</v>
      </c>
      <c r="CC77" s="3">
        <v>813400</v>
      </c>
      <c r="CD77" s="4">
        <v>12380</v>
      </c>
      <c r="CE77" s="3">
        <v>6225110</v>
      </c>
      <c r="CF77" s="3">
        <v>0</v>
      </c>
      <c r="CG77" s="3">
        <v>870450</v>
      </c>
      <c r="CH77" s="3">
        <v>0</v>
      </c>
      <c r="CI77" s="3">
        <v>0</v>
      </c>
      <c r="CJ77" s="3">
        <v>0</v>
      </c>
      <c r="CK77" s="3">
        <v>0</v>
      </c>
      <c r="CL77" s="3">
        <v>664520</v>
      </c>
      <c r="CM77" s="3">
        <v>0</v>
      </c>
      <c r="CN77" s="3">
        <v>0</v>
      </c>
      <c r="CO77" s="3">
        <v>0</v>
      </c>
      <c r="CP77" s="3">
        <v>191160</v>
      </c>
      <c r="CQ77" s="3">
        <v>0</v>
      </c>
      <c r="CR77" s="3">
        <v>0</v>
      </c>
      <c r="CS77" s="33">
        <f t="shared" si="42"/>
        <v>8244490</v>
      </c>
      <c r="CT77" s="6" t="e">
        <f>#VALUE!</f>
        <v>#VALUE!</v>
      </c>
      <c r="CU77" s="6" t="e">
        <f t="shared" si="43"/>
        <v>#VALUE!</v>
      </c>
      <c r="CV77" s="6">
        <f t="shared" si="23"/>
        <v>6225110</v>
      </c>
      <c r="CW77" s="6">
        <f t="shared" si="44"/>
        <v>203540</v>
      </c>
      <c r="CX77" s="6">
        <f t="shared" si="24"/>
        <v>6650</v>
      </c>
      <c r="CY77" s="6" t="e">
        <f t="shared" si="25"/>
        <v>#VALUE!</v>
      </c>
      <c r="CZ77" s="20" t="e">
        <f t="shared" si="26"/>
        <v>#VALUE!</v>
      </c>
      <c r="DA77" s="20">
        <v>56.162179431722116</v>
      </c>
      <c r="DB77" s="20">
        <v>56.162179431722116</v>
      </c>
      <c r="DC77" s="6" t="e">
        <f t="shared" si="27"/>
        <v>#VALUE!</v>
      </c>
      <c r="DD77" s="8" t="e">
        <f t="shared" si="28"/>
        <v>#VALUE!</v>
      </c>
      <c r="DE77" s="6" t="e">
        <f t="shared" si="29"/>
        <v>#VALUE!</v>
      </c>
      <c r="DF77" s="6" t="e">
        <f t="shared" si="30"/>
        <v>#VALUE!</v>
      </c>
      <c r="DG77" s="6" t="e">
        <f t="shared" si="31"/>
        <v>#VALUE!</v>
      </c>
      <c r="DH77" s="6">
        <f t="shared" si="45"/>
        <v>70.17559557096521</v>
      </c>
      <c r="DI77" s="6">
        <f t="shared" si="32"/>
        <v>23.57342579129851</v>
      </c>
      <c r="DJ77" s="6">
        <f t="shared" si="33"/>
        <v>27.20687469708832</v>
      </c>
      <c r="DK77" s="6">
        <f t="shared" si="34"/>
        <v>4.230697535696977</v>
      </c>
      <c r="DL77" s="6">
        <f t="shared" si="35"/>
        <v>49.258099392312566</v>
      </c>
      <c r="DM77" s="6">
        <f t="shared" si="36"/>
        <v>75.284643775864</v>
      </c>
      <c r="DN77" s="6">
        <f t="shared" si="37"/>
        <v>30.32472132125415</v>
      </c>
      <c r="DO77" s="6">
        <f t="shared" si="38"/>
        <v>105.60936509711814</v>
      </c>
      <c r="DP77" s="6">
        <f t="shared" si="39"/>
        <v>232.08104984528202</v>
      </c>
      <c r="DQ77" s="6">
        <f t="shared" si="40"/>
        <v>4.642657420870148</v>
      </c>
      <c r="DR77" s="6">
        <f t="shared" si="41"/>
        <v>7.126719606308019</v>
      </c>
    </row>
    <row r="78" spans="1:122" ht="12.75">
      <c r="A78" s="37" t="s">
        <v>243</v>
      </c>
      <c r="B78" s="2" t="s">
        <v>244</v>
      </c>
      <c r="C78" s="3">
        <v>9610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155</v>
      </c>
      <c r="J78" s="4">
        <v>0</v>
      </c>
      <c r="K78" s="4">
        <v>0</v>
      </c>
      <c r="L78" s="4">
        <v>850</v>
      </c>
      <c r="M78" s="4">
        <v>0</v>
      </c>
      <c r="N78" s="4">
        <v>0</v>
      </c>
      <c r="O78" s="5">
        <v>0</v>
      </c>
      <c r="P78" s="3">
        <v>192360</v>
      </c>
      <c r="Q78" s="5">
        <v>0</v>
      </c>
      <c r="R78" s="3">
        <v>40600</v>
      </c>
      <c r="S78" s="3">
        <v>34000</v>
      </c>
      <c r="T78" s="3">
        <v>18170</v>
      </c>
      <c r="U78" s="4">
        <v>0</v>
      </c>
      <c r="V78" s="4">
        <v>0</v>
      </c>
      <c r="W78" s="4">
        <v>0</v>
      </c>
      <c r="X78" s="5">
        <v>0</v>
      </c>
      <c r="Y78" s="4">
        <v>0</v>
      </c>
      <c r="Z78" s="4">
        <v>0</v>
      </c>
      <c r="AA78" s="4">
        <v>0</v>
      </c>
      <c r="AB78" s="4">
        <v>0</v>
      </c>
      <c r="AC78" s="5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5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5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3">
        <v>464050</v>
      </c>
      <c r="BF78" s="3">
        <v>233570</v>
      </c>
      <c r="BG78" s="3">
        <v>897820</v>
      </c>
      <c r="BH78" s="3">
        <v>27170</v>
      </c>
      <c r="BI78" s="4">
        <v>0</v>
      </c>
      <c r="BJ78" s="4">
        <v>0</v>
      </c>
      <c r="BK78" s="4">
        <v>0</v>
      </c>
      <c r="BL78" s="4">
        <v>0</v>
      </c>
      <c r="BM78" s="3">
        <v>800</v>
      </c>
      <c r="BN78" s="3">
        <v>13760</v>
      </c>
      <c r="BO78" s="3">
        <v>1980</v>
      </c>
      <c r="BP78" s="5">
        <v>0</v>
      </c>
      <c r="BQ78" s="5">
        <v>0</v>
      </c>
      <c r="BR78" s="4">
        <v>0</v>
      </c>
      <c r="BS78" s="4">
        <v>0</v>
      </c>
      <c r="BT78" s="5">
        <v>0</v>
      </c>
      <c r="BU78" s="3">
        <v>665</v>
      </c>
      <c r="BV78" s="3">
        <v>5395</v>
      </c>
      <c r="BW78" s="5">
        <v>0</v>
      </c>
      <c r="BX78" s="3">
        <v>21480</v>
      </c>
      <c r="BY78" s="3">
        <v>16590</v>
      </c>
      <c r="BZ78" s="3">
        <v>82580</v>
      </c>
      <c r="CA78" s="4">
        <v>0</v>
      </c>
      <c r="CB78" s="3">
        <v>12765</v>
      </c>
      <c r="CC78" s="3">
        <v>692405</v>
      </c>
      <c r="CD78" s="4">
        <v>0</v>
      </c>
      <c r="CE78" s="3">
        <v>1398400</v>
      </c>
      <c r="CF78" s="3">
        <v>0</v>
      </c>
      <c r="CG78" s="3">
        <v>0</v>
      </c>
      <c r="CH78" s="3">
        <v>0</v>
      </c>
      <c r="CI78" s="3">
        <v>0</v>
      </c>
      <c r="CJ78" s="3">
        <v>120370</v>
      </c>
      <c r="CK78" s="3">
        <v>0</v>
      </c>
      <c r="CL78" s="3">
        <v>13060</v>
      </c>
      <c r="CM78" s="3">
        <v>0</v>
      </c>
      <c r="CN78" s="3">
        <v>0</v>
      </c>
      <c r="CO78" s="3">
        <v>2890</v>
      </c>
      <c r="CP78" s="3">
        <v>78870</v>
      </c>
      <c r="CQ78" s="3">
        <v>0</v>
      </c>
      <c r="CR78" s="3">
        <v>1900</v>
      </c>
      <c r="CS78" s="33">
        <f t="shared" si="42"/>
        <v>2759390</v>
      </c>
      <c r="CT78" s="8" t="e">
        <f>#VALUE!</f>
        <v>#VALUE!</v>
      </c>
      <c r="CU78" s="8" t="e">
        <f t="shared" si="43"/>
        <v>#VALUE!</v>
      </c>
      <c r="CV78" s="8">
        <f t="shared" si="23"/>
        <v>1398400</v>
      </c>
      <c r="CW78" s="8">
        <f t="shared" si="44"/>
        <v>80770</v>
      </c>
      <c r="CX78" s="8">
        <f t="shared" si="24"/>
        <v>665</v>
      </c>
      <c r="CY78" s="8" t="e">
        <f t="shared" si="25"/>
        <v>#VALUE!</v>
      </c>
      <c r="CZ78" s="21" t="e">
        <f t="shared" si="26"/>
        <v>#VALUE!</v>
      </c>
      <c r="DA78" s="21">
        <v>65.09185051512954</v>
      </c>
      <c r="DB78" s="21">
        <v>65.09185051512954</v>
      </c>
      <c r="DC78" s="8" t="e">
        <f t="shared" si="27"/>
        <v>#VALUE!</v>
      </c>
      <c r="DD78" s="8" t="e">
        <f t="shared" si="28"/>
        <v>#VALUE!</v>
      </c>
      <c r="DE78" s="8" t="e">
        <f t="shared" si="29"/>
        <v>#VALUE!</v>
      </c>
      <c r="DF78" s="8" t="e">
        <f t="shared" si="30"/>
        <v>#VALUE!</v>
      </c>
      <c r="DG78" s="8" t="e">
        <f t="shared" si="31"/>
        <v>#VALUE!</v>
      </c>
      <c r="DH78" s="8">
        <f t="shared" si="45"/>
        <v>48.28824141519251</v>
      </c>
      <c r="DI78" s="8">
        <f t="shared" si="32"/>
        <v>20.016649323621227</v>
      </c>
      <c r="DJ78" s="8">
        <f t="shared" si="33"/>
        <v>26.195629552549427</v>
      </c>
      <c r="DK78" s="8">
        <f t="shared" si="34"/>
        <v>5.553069719042664</v>
      </c>
      <c r="DL78" s="8">
        <f t="shared" si="35"/>
        <v>8.593132154006243</v>
      </c>
      <c r="DM78" s="8">
        <f t="shared" si="36"/>
        <v>93.42559833506763</v>
      </c>
      <c r="DN78" s="8">
        <f t="shared" si="37"/>
        <v>72.05046826222684</v>
      </c>
      <c r="DO78" s="8">
        <f t="shared" si="38"/>
        <v>165.47606659729448</v>
      </c>
      <c r="DP78" s="8">
        <f t="shared" si="39"/>
        <v>145.51508844953173</v>
      </c>
      <c r="DQ78" s="8">
        <f t="shared" si="40"/>
        <v>5.476586888657648</v>
      </c>
      <c r="DR78" s="8">
        <f t="shared" si="41"/>
        <v>8.50780437044745</v>
      </c>
    </row>
    <row r="79" spans="1:122" ht="12.75">
      <c r="A79" s="37" t="s">
        <v>245</v>
      </c>
      <c r="B79" s="2" t="s">
        <v>246</v>
      </c>
      <c r="C79" s="3">
        <v>1813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7</v>
      </c>
      <c r="K79" s="4">
        <v>0</v>
      </c>
      <c r="L79" s="4">
        <v>0</v>
      </c>
      <c r="M79" s="4">
        <v>0</v>
      </c>
      <c r="N79" s="4">
        <v>0</v>
      </c>
      <c r="O79" s="3">
        <v>4709</v>
      </c>
      <c r="P79" s="3">
        <v>3955</v>
      </c>
      <c r="Q79" s="5">
        <v>0</v>
      </c>
      <c r="R79" s="3">
        <v>1941</v>
      </c>
      <c r="S79" s="3">
        <v>55820</v>
      </c>
      <c r="T79" s="5">
        <v>0</v>
      </c>
      <c r="U79" s="4">
        <v>0</v>
      </c>
      <c r="V79" s="4">
        <v>1</v>
      </c>
      <c r="W79" s="4">
        <v>0</v>
      </c>
      <c r="X79" s="3">
        <v>189</v>
      </c>
      <c r="Y79" s="4">
        <v>0</v>
      </c>
      <c r="Z79" s="4">
        <v>0</v>
      </c>
      <c r="AA79" s="4">
        <v>0</v>
      </c>
      <c r="AB79" s="4">
        <v>0</v>
      </c>
      <c r="AC79" s="5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5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3">
        <v>328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3">
        <v>87949</v>
      </c>
      <c r="BF79" s="3">
        <v>90324</v>
      </c>
      <c r="BG79" s="3">
        <v>130480</v>
      </c>
      <c r="BH79" s="5">
        <v>0</v>
      </c>
      <c r="BI79" s="4">
        <v>0</v>
      </c>
      <c r="BJ79" s="4">
        <v>0</v>
      </c>
      <c r="BK79" s="4">
        <v>0</v>
      </c>
      <c r="BL79" s="4">
        <v>0</v>
      </c>
      <c r="BM79" s="3">
        <v>8</v>
      </c>
      <c r="BN79" s="3">
        <v>152</v>
      </c>
      <c r="BO79" s="3">
        <v>75</v>
      </c>
      <c r="BP79" s="5">
        <v>0</v>
      </c>
      <c r="BQ79" s="5">
        <v>0</v>
      </c>
      <c r="BR79" s="4">
        <v>0</v>
      </c>
      <c r="BS79" s="4">
        <v>0</v>
      </c>
      <c r="BT79" s="5">
        <v>0</v>
      </c>
      <c r="BU79" s="5">
        <v>0</v>
      </c>
      <c r="BV79" s="3">
        <v>238</v>
      </c>
      <c r="BW79" s="3">
        <v>30</v>
      </c>
      <c r="BX79" s="3">
        <v>704</v>
      </c>
      <c r="BY79" s="3">
        <v>472</v>
      </c>
      <c r="BZ79" s="3">
        <v>1896</v>
      </c>
      <c r="CA79" s="4">
        <v>424</v>
      </c>
      <c r="CB79" s="3">
        <v>5005</v>
      </c>
      <c r="CC79" s="3">
        <v>1367</v>
      </c>
      <c r="CD79" s="4">
        <v>0</v>
      </c>
      <c r="CE79" s="3">
        <v>284800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68340</v>
      </c>
      <c r="CM79" s="3">
        <v>0</v>
      </c>
      <c r="CN79" s="3">
        <v>0</v>
      </c>
      <c r="CO79" s="3">
        <v>0</v>
      </c>
      <c r="CP79" s="3">
        <v>11074</v>
      </c>
      <c r="CQ79" s="3">
        <v>0</v>
      </c>
      <c r="CR79" s="3">
        <v>0</v>
      </c>
      <c r="CS79" s="33">
        <f t="shared" si="42"/>
        <v>386073</v>
      </c>
      <c r="CT79" s="6" t="e">
        <f>#VALUE!</f>
        <v>#VALUE!</v>
      </c>
      <c r="CU79" s="6" t="e">
        <f t="shared" si="43"/>
        <v>#VALUE!</v>
      </c>
      <c r="CV79" s="6">
        <f t="shared" si="23"/>
        <v>284800</v>
      </c>
      <c r="CW79" s="6">
        <f t="shared" si="44"/>
        <v>11074</v>
      </c>
      <c r="CX79" s="6">
        <f t="shared" si="24"/>
        <v>1</v>
      </c>
      <c r="CY79" s="6" t="e">
        <f t="shared" si="25"/>
        <v>#VALUE!</v>
      </c>
      <c r="CZ79" s="20" t="e">
        <f t="shared" si="26"/>
        <v>#VALUE!</v>
      </c>
      <c r="DA79" s="20">
        <v>56.61326083513699</v>
      </c>
      <c r="DB79" s="20">
        <v>56.61326083513699</v>
      </c>
      <c r="DC79" s="6" t="e">
        <f t="shared" si="27"/>
        <v>#VALUE!</v>
      </c>
      <c r="DD79" s="8" t="e">
        <f t="shared" si="28"/>
        <v>#VALUE!</v>
      </c>
      <c r="DE79" s="6" t="e">
        <f t="shared" si="29"/>
        <v>#VALUE!</v>
      </c>
      <c r="DF79" s="6" t="e">
        <f t="shared" si="30"/>
        <v>#VALUE!</v>
      </c>
      <c r="DG79" s="6" t="e">
        <f t="shared" si="31"/>
        <v>#VALUE!</v>
      </c>
      <c r="DH79" s="6">
        <f t="shared" si="45"/>
        <v>51.107556536127966</v>
      </c>
      <c r="DI79" s="6">
        <f t="shared" si="32"/>
        <v>2.4153337010479867</v>
      </c>
      <c r="DJ79" s="6">
        <f t="shared" si="33"/>
        <v>49.82018753447325</v>
      </c>
      <c r="DK79" s="6">
        <f t="shared" si="34"/>
        <v>3.831218974076117</v>
      </c>
      <c r="DL79" s="6">
        <f t="shared" si="35"/>
        <v>1.045780474351903</v>
      </c>
      <c r="DM79" s="6">
        <f t="shared" si="36"/>
        <v>71.96911196911196</v>
      </c>
      <c r="DN79" s="6">
        <f t="shared" si="37"/>
        <v>0.7539988968560397</v>
      </c>
      <c r="DO79" s="6">
        <f t="shared" si="38"/>
        <v>72.72311086596801</v>
      </c>
      <c r="DP79" s="6">
        <f t="shared" si="39"/>
        <v>157.0876999448428</v>
      </c>
      <c r="DQ79" s="6">
        <f t="shared" si="40"/>
        <v>0.7369001654715941</v>
      </c>
      <c r="DR79" s="6">
        <f t="shared" si="41"/>
        <v>6.108108108108108</v>
      </c>
    </row>
    <row r="80" spans="1:122" ht="12.75">
      <c r="A80" s="37" t="s">
        <v>247</v>
      </c>
      <c r="B80" s="2" t="s">
        <v>248</v>
      </c>
      <c r="C80" s="3">
        <v>40361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519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3">
        <v>603856</v>
      </c>
      <c r="P80" s="3">
        <v>859574</v>
      </c>
      <c r="Q80" s="5">
        <v>0</v>
      </c>
      <c r="R80" s="5">
        <v>0</v>
      </c>
      <c r="S80" s="3">
        <v>1758160</v>
      </c>
      <c r="T80" s="5">
        <v>0</v>
      </c>
      <c r="U80" s="4">
        <v>0</v>
      </c>
      <c r="V80" s="4">
        <v>0</v>
      </c>
      <c r="W80" s="4">
        <v>0</v>
      </c>
      <c r="X80" s="5">
        <v>0</v>
      </c>
      <c r="Y80" s="4">
        <v>120</v>
      </c>
      <c r="Z80" s="4">
        <v>0</v>
      </c>
      <c r="AA80" s="4">
        <v>0</v>
      </c>
      <c r="AB80" s="4">
        <v>0</v>
      </c>
      <c r="AC80" s="5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5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3">
        <v>387400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3">
        <v>1711470</v>
      </c>
      <c r="BF80" s="3">
        <v>1349190</v>
      </c>
      <c r="BG80" s="3">
        <v>3298770</v>
      </c>
      <c r="BH80" s="3">
        <v>147190</v>
      </c>
      <c r="BI80" s="4">
        <v>0</v>
      </c>
      <c r="BJ80" s="4">
        <v>0</v>
      </c>
      <c r="BK80" s="4">
        <v>0</v>
      </c>
      <c r="BL80" s="4">
        <v>0</v>
      </c>
      <c r="BM80" s="3">
        <v>2370</v>
      </c>
      <c r="BN80" s="3">
        <v>46100</v>
      </c>
      <c r="BO80" s="3">
        <v>16380</v>
      </c>
      <c r="BP80" s="3">
        <v>4240</v>
      </c>
      <c r="BQ80" s="3">
        <v>349</v>
      </c>
      <c r="BR80" s="4">
        <v>0</v>
      </c>
      <c r="BS80" s="4">
        <v>0</v>
      </c>
      <c r="BT80" s="5">
        <v>0</v>
      </c>
      <c r="BU80" s="3">
        <v>3620</v>
      </c>
      <c r="BV80" s="3">
        <v>12810</v>
      </c>
      <c r="BW80" s="3">
        <v>4075</v>
      </c>
      <c r="BX80" s="3">
        <v>82120</v>
      </c>
      <c r="BY80" s="3">
        <v>95560</v>
      </c>
      <c r="BZ80" s="3">
        <v>728110</v>
      </c>
      <c r="CA80" s="4">
        <v>4420</v>
      </c>
      <c r="CB80" s="3">
        <v>125500</v>
      </c>
      <c r="CC80" s="3">
        <v>2207520</v>
      </c>
      <c r="CD80" s="4">
        <v>0</v>
      </c>
      <c r="CE80" s="3">
        <v>6332040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719210</v>
      </c>
      <c r="CM80" s="3">
        <v>0</v>
      </c>
      <c r="CN80" s="3">
        <v>0</v>
      </c>
      <c r="CO80" s="3">
        <v>292660</v>
      </c>
      <c r="CP80" s="3">
        <v>39400</v>
      </c>
      <c r="CQ80" s="3">
        <v>0</v>
      </c>
      <c r="CR80" s="3">
        <v>0</v>
      </c>
      <c r="CS80" s="33">
        <f t="shared" si="42"/>
        <v>13737994</v>
      </c>
      <c r="CT80" s="6" t="e">
        <f>#VALUE!</f>
        <v>#VALUE!</v>
      </c>
      <c r="CU80" s="6" t="e">
        <f t="shared" si="43"/>
        <v>#VALUE!</v>
      </c>
      <c r="CV80" s="6">
        <f t="shared" si="23"/>
        <v>6332040</v>
      </c>
      <c r="CW80" s="6">
        <f t="shared" si="44"/>
        <v>39400</v>
      </c>
      <c r="CX80" s="6">
        <f t="shared" si="24"/>
        <v>3969</v>
      </c>
      <c r="CY80" s="6" t="e">
        <f t="shared" si="25"/>
        <v>#VALUE!</v>
      </c>
      <c r="CZ80" s="20" t="e">
        <f t="shared" si="26"/>
        <v>#VALUE!</v>
      </c>
      <c r="DA80" s="20">
        <v>68.30268353893173</v>
      </c>
      <c r="DB80" s="20">
        <v>68.30268353893173</v>
      </c>
      <c r="DC80" s="6" t="e">
        <f t="shared" si="27"/>
        <v>#VALUE!</v>
      </c>
      <c r="DD80" s="8" t="e">
        <f t="shared" si="28"/>
        <v>#VALUE!</v>
      </c>
      <c r="DE80" s="6" t="e">
        <f t="shared" si="29"/>
        <v>#VALUE!</v>
      </c>
      <c r="DF80" s="6" t="e">
        <f t="shared" si="30"/>
        <v>#VALUE!</v>
      </c>
      <c r="DG80" s="6" t="e">
        <f t="shared" si="31"/>
        <v>#VALUE!</v>
      </c>
      <c r="DH80" s="6">
        <f t="shared" si="45"/>
        <v>57.365427021134266</v>
      </c>
      <c r="DI80" s="6">
        <f t="shared" si="32"/>
        <v>21.406654939173954</v>
      </c>
      <c r="DJ80" s="6">
        <f t="shared" si="33"/>
        <v>33.42806174277149</v>
      </c>
      <c r="DK80" s="6">
        <f t="shared" si="34"/>
        <v>3.1094373281137733</v>
      </c>
      <c r="DL80" s="6">
        <f t="shared" si="35"/>
        <v>18.03993954560095</v>
      </c>
      <c r="DM80" s="6">
        <f t="shared" si="36"/>
        <v>81.73162211045316</v>
      </c>
      <c r="DN80" s="6">
        <f t="shared" si="37"/>
        <v>54.69438319169495</v>
      </c>
      <c r="DO80" s="6">
        <f t="shared" si="38"/>
        <v>136.42600530214813</v>
      </c>
      <c r="DP80" s="6">
        <f t="shared" si="39"/>
        <v>156.88511186541464</v>
      </c>
      <c r="DQ80" s="6">
        <f t="shared" si="40"/>
        <v>5.603181288867966</v>
      </c>
      <c r="DR80" s="6">
        <f t="shared" si="41"/>
        <v>8.227249077079358</v>
      </c>
    </row>
    <row r="81" spans="1:122" ht="12.75">
      <c r="A81" s="37" t="s">
        <v>249</v>
      </c>
      <c r="B81" s="2" t="s">
        <v>250</v>
      </c>
      <c r="C81" s="3">
        <v>12777</v>
      </c>
      <c r="D81" s="4">
        <v>0</v>
      </c>
      <c r="E81" s="4">
        <v>0</v>
      </c>
      <c r="F81" s="4">
        <v>0</v>
      </c>
      <c r="G81" s="4">
        <v>8180</v>
      </c>
      <c r="H81" s="4">
        <v>0</v>
      </c>
      <c r="I81" s="4">
        <v>577</v>
      </c>
      <c r="J81" s="4">
        <v>0</v>
      </c>
      <c r="K81" s="4">
        <v>0</v>
      </c>
      <c r="L81" s="4">
        <v>1220</v>
      </c>
      <c r="M81" s="4">
        <v>0</v>
      </c>
      <c r="N81" s="4">
        <v>0</v>
      </c>
      <c r="O81" s="3">
        <v>5300</v>
      </c>
      <c r="P81" s="3">
        <v>582960</v>
      </c>
      <c r="Q81" s="5">
        <v>0</v>
      </c>
      <c r="R81" s="5">
        <v>0</v>
      </c>
      <c r="S81" s="5">
        <v>0</v>
      </c>
      <c r="T81" s="3">
        <v>46410</v>
      </c>
      <c r="U81" s="4">
        <v>0</v>
      </c>
      <c r="V81" s="4">
        <v>0</v>
      </c>
      <c r="W81" s="4">
        <v>0</v>
      </c>
      <c r="X81" s="3">
        <v>11520</v>
      </c>
      <c r="Y81" s="4">
        <v>0</v>
      </c>
      <c r="Z81" s="4">
        <v>0</v>
      </c>
      <c r="AA81" s="4">
        <v>0</v>
      </c>
      <c r="AB81" s="4">
        <v>0</v>
      </c>
      <c r="AC81" s="5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5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150</v>
      </c>
      <c r="AW81" s="4">
        <v>0</v>
      </c>
      <c r="AX81" s="3">
        <v>172740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3">
        <v>945090</v>
      </c>
      <c r="BF81" s="3">
        <v>387350</v>
      </c>
      <c r="BG81" s="3">
        <v>1601750</v>
      </c>
      <c r="BH81" s="3">
        <v>38050</v>
      </c>
      <c r="BI81" s="4">
        <v>0</v>
      </c>
      <c r="BJ81" s="4">
        <v>0</v>
      </c>
      <c r="BK81" s="4">
        <v>0</v>
      </c>
      <c r="BL81" s="4">
        <v>0</v>
      </c>
      <c r="BM81" s="3">
        <v>700</v>
      </c>
      <c r="BN81" s="3">
        <v>14980</v>
      </c>
      <c r="BO81" s="3">
        <v>7930</v>
      </c>
      <c r="BP81" s="5">
        <v>0</v>
      </c>
      <c r="BQ81" s="5">
        <v>0</v>
      </c>
      <c r="BR81" s="4">
        <v>0</v>
      </c>
      <c r="BS81" s="4">
        <v>0</v>
      </c>
      <c r="BT81" s="5">
        <v>0</v>
      </c>
      <c r="BU81" s="3">
        <v>1510</v>
      </c>
      <c r="BV81" s="3">
        <v>6835</v>
      </c>
      <c r="BW81" s="5">
        <v>0</v>
      </c>
      <c r="BX81" s="3">
        <v>30920</v>
      </c>
      <c r="BY81" s="3">
        <v>34500</v>
      </c>
      <c r="BZ81" s="3">
        <v>224050</v>
      </c>
      <c r="CA81" s="4">
        <v>0</v>
      </c>
      <c r="CB81" s="3">
        <v>36060</v>
      </c>
      <c r="CC81" s="3">
        <v>831660</v>
      </c>
      <c r="CD81" s="4">
        <v>3540</v>
      </c>
      <c r="CE81" s="3">
        <v>2640310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3">
        <v>55120</v>
      </c>
      <c r="CM81" s="3">
        <v>0</v>
      </c>
      <c r="CN81" s="3">
        <v>0</v>
      </c>
      <c r="CO81" s="3">
        <v>143700</v>
      </c>
      <c r="CP81" s="3">
        <v>0</v>
      </c>
      <c r="CQ81" s="3">
        <v>0</v>
      </c>
      <c r="CR81" s="3">
        <v>0</v>
      </c>
      <c r="CS81" s="33">
        <f t="shared" si="42"/>
        <v>5124302</v>
      </c>
      <c r="CT81" s="6" t="e">
        <f>#VALUE!</f>
        <v>#VALUE!</v>
      </c>
      <c r="CU81" s="6" t="e">
        <f t="shared" si="43"/>
        <v>#VALUE!</v>
      </c>
      <c r="CV81" s="6">
        <f t="shared" si="23"/>
        <v>2640310</v>
      </c>
      <c r="CW81" s="6">
        <f t="shared" si="44"/>
        <v>3540</v>
      </c>
      <c r="CX81" s="6">
        <f t="shared" si="24"/>
        <v>1510</v>
      </c>
      <c r="CY81" s="6" t="e">
        <f t="shared" si="25"/>
        <v>#VALUE!</v>
      </c>
      <c r="CZ81" s="20" t="e">
        <f t="shared" si="26"/>
        <v>#VALUE!</v>
      </c>
      <c r="DA81" s="20">
        <v>65.95270167479616</v>
      </c>
      <c r="DB81" s="20">
        <v>65.95270167479616</v>
      </c>
      <c r="DC81" s="6" t="e">
        <f t="shared" si="27"/>
        <v>#VALUE!</v>
      </c>
      <c r="DD81" s="8" t="e">
        <f t="shared" si="28"/>
        <v>#VALUE!</v>
      </c>
      <c r="DE81" s="6" t="e">
        <f t="shared" si="29"/>
        <v>#VALUE!</v>
      </c>
      <c r="DF81" s="6" t="e">
        <f t="shared" si="30"/>
        <v>#VALUE!</v>
      </c>
      <c r="DG81" s="6" t="e">
        <f t="shared" si="31"/>
        <v>#VALUE!</v>
      </c>
      <c r="DH81" s="6">
        <f t="shared" si="45"/>
        <v>74.382875479377</v>
      </c>
      <c r="DI81" s="6">
        <f t="shared" si="32"/>
        <v>45.62573374031463</v>
      </c>
      <c r="DJ81" s="6">
        <f t="shared" si="33"/>
        <v>33.94850121311732</v>
      </c>
      <c r="DK81" s="6">
        <f t="shared" si="34"/>
        <v>2.8222587461845503</v>
      </c>
      <c r="DL81" s="6">
        <f t="shared" si="35"/>
        <v>17.535415199186037</v>
      </c>
      <c r="DM81" s="6">
        <f t="shared" si="36"/>
        <v>125.36197855521641</v>
      </c>
      <c r="DN81" s="6">
        <f t="shared" si="37"/>
        <v>65.09039680676216</v>
      </c>
      <c r="DO81" s="6">
        <f t="shared" si="38"/>
        <v>190.45237536197857</v>
      </c>
      <c r="DP81" s="6">
        <f t="shared" si="39"/>
        <v>206.6455349456054</v>
      </c>
      <c r="DQ81" s="6">
        <f t="shared" si="40"/>
        <v>6.347342881740627</v>
      </c>
      <c r="DR81" s="6">
        <f t="shared" si="41"/>
        <v>11.246771542615637</v>
      </c>
    </row>
    <row r="82" spans="1:122" ht="12.75">
      <c r="A82" s="37" t="s">
        <v>251</v>
      </c>
      <c r="B82" s="2" t="s">
        <v>252</v>
      </c>
      <c r="C82" s="3">
        <v>6268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474</v>
      </c>
      <c r="M82" s="4">
        <v>0</v>
      </c>
      <c r="N82" s="4">
        <v>0</v>
      </c>
      <c r="O82" s="3">
        <v>34943</v>
      </c>
      <c r="P82" s="3">
        <v>105790</v>
      </c>
      <c r="Q82" s="5">
        <v>0</v>
      </c>
      <c r="R82" s="5">
        <v>0</v>
      </c>
      <c r="S82" s="5">
        <v>0</v>
      </c>
      <c r="T82" s="5">
        <v>0</v>
      </c>
      <c r="U82" s="4">
        <v>0</v>
      </c>
      <c r="V82" s="4">
        <v>0</v>
      </c>
      <c r="W82" s="4">
        <v>0</v>
      </c>
      <c r="X82" s="5">
        <v>0</v>
      </c>
      <c r="Y82" s="4">
        <v>0</v>
      </c>
      <c r="Z82" s="4">
        <v>0</v>
      </c>
      <c r="AA82" s="4">
        <v>0</v>
      </c>
      <c r="AB82" s="4">
        <v>0</v>
      </c>
      <c r="AC82" s="5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3">
        <v>37002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5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3">
        <v>245663</v>
      </c>
      <c r="BF82" s="3">
        <v>170904</v>
      </c>
      <c r="BG82" s="3">
        <v>527100</v>
      </c>
      <c r="BH82" s="3">
        <v>35312</v>
      </c>
      <c r="BI82" s="4">
        <v>0</v>
      </c>
      <c r="BJ82" s="4">
        <v>0</v>
      </c>
      <c r="BK82" s="4">
        <v>0</v>
      </c>
      <c r="BL82" s="4">
        <v>0</v>
      </c>
      <c r="BM82" s="3">
        <v>164</v>
      </c>
      <c r="BN82" s="3">
        <v>9240</v>
      </c>
      <c r="BO82" s="3">
        <v>6955</v>
      </c>
      <c r="BP82" s="5">
        <v>0</v>
      </c>
      <c r="BQ82" s="5">
        <v>0</v>
      </c>
      <c r="BR82" s="4">
        <v>0</v>
      </c>
      <c r="BS82" s="4">
        <v>0</v>
      </c>
      <c r="BT82" s="5">
        <v>0</v>
      </c>
      <c r="BU82" s="3">
        <v>763</v>
      </c>
      <c r="BV82" s="3">
        <v>1046</v>
      </c>
      <c r="BW82" s="3">
        <v>612</v>
      </c>
      <c r="BX82" s="3">
        <v>12686</v>
      </c>
      <c r="BY82" s="3">
        <v>18081</v>
      </c>
      <c r="BZ82" s="3">
        <v>42966</v>
      </c>
      <c r="CA82" s="4">
        <v>10491</v>
      </c>
      <c r="CB82" s="3">
        <v>13387</v>
      </c>
      <c r="CC82" s="3">
        <v>482038</v>
      </c>
      <c r="CD82" s="4">
        <v>0</v>
      </c>
      <c r="CE82" s="3">
        <v>801900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121974</v>
      </c>
      <c r="CM82" s="3">
        <v>0</v>
      </c>
      <c r="CN82" s="3">
        <v>0</v>
      </c>
      <c r="CO82" s="3">
        <v>0</v>
      </c>
      <c r="CP82" s="3">
        <v>43535</v>
      </c>
      <c r="CQ82" s="3">
        <v>0</v>
      </c>
      <c r="CR82" s="3">
        <v>0</v>
      </c>
      <c r="CS82" s="33">
        <f t="shared" si="42"/>
        <v>1754854</v>
      </c>
      <c r="CT82" s="6" t="e">
        <f>#VALUE!</f>
        <v>#VALUE!</v>
      </c>
      <c r="CU82" s="6" t="e">
        <f t="shared" si="43"/>
        <v>#VALUE!</v>
      </c>
      <c r="CV82" s="6">
        <f t="shared" si="23"/>
        <v>801900</v>
      </c>
      <c r="CW82" s="6">
        <f t="shared" si="44"/>
        <v>43535</v>
      </c>
      <c r="CX82" s="6">
        <f t="shared" si="24"/>
        <v>763</v>
      </c>
      <c r="CY82" s="6" t="e">
        <f t="shared" si="25"/>
        <v>#VALUE!</v>
      </c>
      <c r="CZ82" s="20" t="e">
        <f t="shared" si="26"/>
        <v>#VALUE!</v>
      </c>
      <c r="DA82" s="20">
        <v>67.46708639427432</v>
      </c>
      <c r="DB82" s="20">
        <v>67.46708639427432</v>
      </c>
      <c r="DC82" s="6" t="e">
        <f t="shared" si="27"/>
        <v>#VALUE!</v>
      </c>
      <c r="DD82" s="8" t="e">
        <f t="shared" si="28"/>
        <v>#VALUE!</v>
      </c>
      <c r="DE82" s="6" t="e">
        <f t="shared" si="29"/>
        <v>#VALUE!</v>
      </c>
      <c r="DF82" s="6" t="e">
        <f t="shared" si="30"/>
        <v>#VALUE!</v>
      </c>
      <c r="DG82" s="6" t="e">
        <f t="shared" si="31"/>
        <v>#VALUE!</v>
      </c>
      <c r="DH82" s="6">
        <f t="shared" si="45"/>
        <v>44.7680280791321</v>
      </c>
      <c r="DI82" s="6">
        <f t="shared" si="32"/>
        <v>18.55153158902361</v>
      </c>
      <c r="DJ82" s="6">
        <f t="shared" si="33"/>
        <v>27.266113592852584</v>
      </c>
      <c r="DK82" s="6">
        <f t="shared" si="34"/>
        <v>2.135768985322272</v>
      </c>
      <c r="DL82" s="6">
        <f t="shared" si="35"/>
        <v>6.8548181238034465</v>
      </c>
      <c r="DM82" s="6">
        <f t="shared" si="36"/>
        <v>84.09380982769623</v>
      </c>
      <c r="DN82" s="6">
        <f t="shared" si="37"/>
        <v>76.90459476707083</v>
      </c>
      <c r="DO82" s="6">
        <f t="shared" si="38"/>
        <v>160.99840459476707</v>
      </c>
      <c r="DP82" s="6">
        <f t="shared" si="39"/>
        <v>127.93554562858967</v>
      </c>
      <c r="DQ82" s="6">
        <f t="shared" si="40"/>
        <v>6.408902361199745</v>
      </c>
      <c r="DR82" s="6">
        <f t="shared" si="41"/>
        <v>6.945596681557116</v>
      </c>
    </row>
    <row r="83" spans="1:122" ht="12.75">
      <c r="A83" s="37" t="s">
        <v>253</v>
      </c>
      <c r="B83" s="2" t="s">
        <v>254</v>
      </c>
      <c r="C83" s="3">
        <v>1061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84</v>
      </c>
      <c r="M83" s="4">
        <v>0</v>
      </c>
      <c r="N83" s="4">
        <v>0</v>
      </c>
      <c r="O83" s="3">
        <v>10264</v>
      </c>
      <c r="P83" s="3">
        <v>35478</v>
      </c>
      <c r="Q83" s="5">
        <v>0</v>
      </c>
      <c r="R83" s="5">
        <v>0</v>
      </c>
      <c r="S83" s="5">
        <v>0</v>
      </c>
      <c r="T83" s="5">
        <v>0</v>
      </c>
      <c r="U83" s="4">
        <v>0</v>
      </c>
      <c r="V83" s="4">
        <v>0</v>
      </c>
      <c r="W83" s="4">
        <v>0</v>
      </c>
      <c r="X83" s="5">
        <v>0</v>
      </c>
      <c r="Y83" s="4">
        <v>0</v>
      </c>
      <c r="Z83" s="4">
        <v>0</v>
      </c>
      <c r="AA83" s="4">
        <v>0</v>
      </c>
      <c r="AB83" s="4">
        <v>0</v>
      </c>
      <c r="AC83" s="5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3">
        <v>6588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5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3">
        <v>48239</v>
      </c>
      <c r="BF83" s="3">
        <v>36643</v>
      </c>
      <c r="BG83" s="3">
        <v>79470</v>
      </c>
      <c r="BH83" s="3">
        <v>4760</v>
      </c>
      <c r="BI83" s="4">
        <v>0</v>
      </c>
      <c r="BJ83" s="4">
        <v>0</v>
      </c>
      <c r="BK83" s="4">
        <v>0</v>
      </c>
      <c r="BL83" s="4">
        <v>0</v>
      </c>
      <c r="BM83" s="3">
        <v>29</v>
      </c>
      <c r="BN83" s="3">
        <v>1645</v>
      </c>
      <c r="BO83" s="3">
        <v>718</v>
      </c>
      <c r="BP83" s="5">
        <v>0</v>
      </c>
      <c r="BQ83" s="5">
        <v>0</v>
      </c>
      <c r="BR83" s="4">
        <v>0</v>
      </c>
      <c r="BS83" s="4">
        <v>0</v>
      </c>
      <c r="BT83" s="5">
        <v>0</v>
      </c>
      <c r="BU83" s="3">
        <v>72</v>
      </c>
      <c r="BV83" s="3">
        <v>186</v>
      </c>
      <c r="BW83" s="3">
        <v>79</v>
      </c>
      <c r="BX83" s="3">
        <v>2259</v>
      </c>
      <c r="BY83" s="3">
        <v>3219</v>
      </c>
      <c r="BZ83" s="3">
        <v>7650</v>
      </c>
      <c r="CA83" s="4">
        <v>1868</v>
      </c>
      <c r="CB83" s="3">
        <v>2384</v>
      </c>
      <c r="CC83" s="3">
        <v>87130</v>
      </c>
      <c r="CD83" s="4">
        <v>0</v>
      </c>
      <c r="CE83" s="3">
        <v>141720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20747</v>
      </c>
      <c r="CM83" s="3">
        <v>0</v>
      </c>
      <c r="CN83" s="3">
        <v>0</v>
      </c>
      <c r="CO83" s="3">
        <v>0</v>
      </c>
      <c r="CP83" s="3">
        <v>4226</v>
      </c>
      <c r="CQ83" s="3">
        <v>0</v>
      </c>
      <c r="CR83" s="3">
        <v>0</v>
      </c>
      <c r="CS83" s="33">
        <f t="shared" si="42"/>
        <v>328693</v>
      </c>
      <c r="CT83" s="6" t="e">
        <f>#VALUE!</f>
        <v>#VALUE!</v>
      </c>
      <c r="CU83" s="6" t="e">
        <f t="shared" si="43"/>
        <v>#VALUE!</v>
      </c>
      <c r="CV83" s="6">
        <f t="shared" si="23"/>
        <v>141720</v>
      </c>
      <c r="CW83" s="6">
        <f t="shared" si="44"/>
        <v>4226</v>
      </c>
      <c r="CX83" s="6">
        <f t="shared" si="24"/>
        <v>72</v>
      </c>
      <c r="CY83" s="6" t="e">
        <f t="shared" si="25"/>
        <v>#VALUE!</v>
      </c>
      <c r="CZ83" s="20" t="e">
        <f t="shared" si="26"/>
        <v>#VALUE!</v>
      </c>
      <c r="DA83" s="20">
        <v>69.24065378725162</v>
      </c>
      <c r="DB83" s="20">
        <v>69.24065378725162</v>
      </c>
      <c r="DC83" s="6" t="e">
        <f t="shared" si="27"/>
        <v>#VALUE!</v>
      </c>
      <c r="DD83" s="8" t="e">
        <f t="shared" si="28"/>
        <v>#VALUE!</v>
      </c>
      <c r="DE83" s="6" t="e">
        <f t="shared" si="29"/>
        <v>#VALUE!</v>
      </c>
      <c r="DF83" s="6" t="e">
        <f t="shared" si="30"/>
        <v>#VALUE!</v>
      </c>
      <c r="DG83" s="6" t="e">
        <f t="shared" si="31"/>
        <v>#VALUE!</v>
      </c>
      <c r="DH83" s="6">
        <f t="shared" si="45"/>
        <v>55.13949104618285</v>
      </c>
      <c r="DI83" s="6">
        <f t="shared" si="32"/>
        <v>35.198868991517436</v>
      </c>
      <c r="DJ83" s="6">
        <f t="shared" si="33"/>
        <v>34.53628652214891</v>
      </c>
      <c r="DK83" s="6">
        <f t="shared" si="34"/>
        <v>2.24693685202639</v>
      </c>
      <c r="DL83" s="6">
        <f t="shared" si="35"/>
        <v>7.210179076343072</v>
      </c>
      <c r="DM83" s="6">
        <f t="shared" si="36"/>
        <v>74.90103675777569</v>
      </c>
      <c r="DN83" s="6">
        <f t="shared" si="37"/>
        <v>82.12064090480679</v>
      </c>
      <c r="DO83" s="6">
        <f t="shared" si="38"/>
        <v>157.02167766258248</v>
      </c>
      <c r="DP83" s="6">
        <f t="shared" si="39"/>
        <v>133.57210179076344</v>
      </c>
      <c r="DQ83" s="6">
        <f t="shared" si="40"/>
        <v>6.740810556079171</v>
      </c>
      <c r="DR83" s="6">
        <f t="shared" si="41"/>
        <v>3.9830348727615457</v>
      </c>
    </row>
    <row r="84" spans="1:122" ht="12.75">
      <c r="A84" s="37" t="s">
        <v>255</v>
      </c>
      <c r="B84" s="2" t="s">
        <v>256</v>
      </c>
      <c r="C84" s="3">
        <v>3423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29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5">
        <v>0</v>
      </c>
      <c r="P84" s="3">
        <v>220</v>
      </c>
      <c r="Q84" s="5">
        <v>0</v>
      </c>
      <c r="R84" s="5">
        <v>0</v>
      </c>
      <c r="S84" s="3">
        <v>128800</v>
      </c>
      <c r="T84" s="3">
        <v>100640</v>
      </c>
      <c r="U84" s="4">
        <v>0</v>
      </c>
      <c r="V84" s="4">
        <v>0</v>
      </c>
      <c r="W84" s="4">
        <v>0</v>
      </c>
      <c r="X84" s="5">
        <v>0</v>
      </c>
      <c r="Y84" s="4">
        <v>0</v>
      </c>
      <c r="Z84" s="4">
        <v>0</v>
      </c>
      <c r="AA84" s="4">
        <v>0</v>
      </c>
      <c r="AB84" s="4">
        <v>0</v>
      </c>
      <c r="AC84" s="5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5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5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25700</v>
      </c>
      <c r="BE84" s="3">
        <v>201555</v>
      </c>
      <c r="BF84" s="5">
        <v>0</v>
      </c>
      <c r="BG84" s="3">
        <v>284760</v>
      </c>
      <c r="BH84" s="3">
        <v>14560</v>
      </c>
      <c r="BI84" s="4">
        <v>0</v>
      </c>
      <c r="BJ84" s="4">
        <v>0</v>
      </c>
      <c r="BK84" s="4">
        <v>0</v>
      </c>
      <c r="BL84" s="4">
        <v>0</v>
      </c>
      <c r="BM84" s="3">
        <v>130</v>
      </c>
      <c r="BN84" s="3">
        <v>1385</v>
      </c>
      <c r="BO84" s="3">
        <v>1500</v>
      </c>
      <c r="BP84" s="5">
        <v>0</v>
      </c>
      <c r="BQ84" s="5">
        <v>0</v>
      </c>
      <c r="BR84" s="4">
        <v>0</v>
      </c>
      <c r="BS84" s="4">
        <v>0</v>
      </c>
      <c r="BT84" s="5">
        <v>0</v>
      </c>
      <c r="BU84" s="3">
        <v>210</v>
      </c>
      <c r="BV84" s="5">
        <v>0</v>
      </c>
      <c r="BW84" s="3">
        <v>75</v>
      </c>
      <c r="BX84" s="3">
        <v>1700</v>
      </c>
      <c r="BY84" s="3">
        <v>3585</v>
      </c>
      <c r="BZ84" s="3">
        <v>6270</v>
      </c>
      <c r="CA84" s="4">
        <v>850</v>
      </c>
      <c r="CB84" s="3">
        <v>2040</v>
      </c>
      <c r="CC84" s="3">
        <v>51280</v>
      </c>
      <c r="CD84" s="4">
        <v>0</v>
      </c>
      <c r="CE84" s="3">
        <v>396695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42820</v>
      </c>
      <c r="CM84" s="3">
        <v>0</v>
      </c>
      <c r="CN84" s="3">
        <v>0</v>
      </c>
      <c r="CO84" s="3">
        <v>5290</v>
      </c>
      <c r="CP84" s="3">
        <v>0</v>
      </c>
      <c r="CQ84" s="3">
        <v>0</v>
      </c>
      <c r="CR84" s="3">
        <v>0</v>
      </c>
      <c r="CS84" s="33">
        <f t="shared" si="42"/>
        <v>804669</v>
      </c>
      <c r="CT84" s="6" t="e">
        <f>#VALUE!</f>
        <v>#VALUE!</v>
      </c>
      <c r="CU84" s="6" t="e">
        <f t="shared" si="43"/>
        <v>#VALUE!</v>
      </c>
      <c r="CV84" s="6">
        <f t="shared" si="23"/>
        <v>396695</v>
      </c>
      <c r="CW84" s="6">
        <f t="shared" si="44"/>
        <v>0</v>
      </c>
      <c r="CX84" s="6">
        <f t="shared" si="24"/>
        <v>210</v>
      </c>
      <c r="CY84" s="6" t="e">
        <f t="shared" si="25"/>
        <v>#VALUE!</v>
      </c>
      <c r="CZ84" s="20" t="e">
        <f t="shared" si="26"/>
        <v>#VALUE!</v>
      </c>
      <c r="DA84" s="20">
        <v>66.96791042416031</v>
      </c>
      <c r="DB84" s="20">
        <v>66.96791042416031</v>
      </c>
      <c r="DC84" s="6" t="e">
        <f t="shared" si="27"/>
        <v>#VALUE!</v>
      </c>
      <c r="DD84" s="8" t="e">
        <f t="shared" si="28"/>
        <v>#VALUE!</v>
      </c>
      <c r="DE84" s="6" t="e">
        <f t="shared" si="29"/>
        <v>#VALUE!</v>
      </c>
      <c r="DF84" s="6" t="e">
        <f t="shared" si="30"/>
        <v>#VALUE!</v>
      </c>
      <c r="DG84" s="6" t="e">
        <f t="shared" si="31"/>
        <v>#VALUE!</v>
      </c>
      <c r="DH84" s="6">
        <f t="shared" si="45"/>
        <v>58.88255915863278</v>
      </c>
      <c r="DI84" s="6">
        <f t="shared" si="32"/>
        <v>0.3125912941863862</v>
      </c>
      <c r="DJ84" s="6">
        <f t="shared" si="33"/>
        <v>29.401110137306457</v>
      </c>
      <c r="DK84" s="6">
        <f t="shared" si="34"/>
        <v>0.595968448729185</v>
      </c>
      <c r="DL84" s="6">
        <f t="shared" si="35"/>
        <v>1.831726555652936</v>
      </c>
      <c r="DM84" s="6">
        <f t="shared" si="36"/>
        <v>83.19018404907976</v>
      </c>
      <c r="DN84" s="6">
        <f t="shared" si="37"/>
        <v>14.981010809231668</v>
      </c>
      <c r="DO84" s="6">
        <f t="shared" si="38"/>
        <v>98.17119485831142</v>
      </c>
      <c r="DP84" s="6">
        <f t="shared" si="39"/>
        <v>115.89103125912942</v>
      </c>
      <c r="DQ84" s="6">
        <f t="shared" si="40"/>
        <v>1.9865614957639497</v>
      </c>
      <c r="DR84" s="6">
        <f t="shared" si="41"/>
        <v>1.5454279871457786</v>
      </c>
    </row>
    <row r="85" spans="1:122" ht="12.75">
      <c r="A85" s="37" t="s">
        <v>257</v>
      </c>
      <c r="B85" s="2" t="s">
        <v>258</v>
      </c>
      <c r="C85" s="3">
        <v>2027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3">
        <v>8500</v>
      </c>
      <c r="P85" s="3">
        <v>39950</v>
      </c>
      <c r="Q85" s="5">
        <v>0</v>
      </c>
      <c r="R85" s="5">
        <v>0</v>
      </c>
      <c r="S85" s="5">
        <v>0</v>
      </c>
      <c r="T85" s="5">
        <v>0</v>
      </c>
      <c r="U85" s="4">
        <v>0</v>
      </c>
      <c r="V85" s="4">
        <v>0</v>
      </c>
      <c r="W85" s="4">
        <v>0</v>
      </c>
      <c r="X85" s="5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5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5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3">
        <v>73450</v>
      </c>
      <c r="BF85" s="3">
        <v>78010</v>
      </c>
      <c r="BG85" s="3">
        <v>170280</v>
      </c>
      <c r="BH85" s="3">
        <v>10310</v>
      </c>
      <c r="BI85" s="4">
        <v>0</v>
      </c>
      <c r="BJ85" s="4">
        <v>0</v>
      </c>
      <c r="BK85" s="4">
        <v>0</v>
      </c>
      <c r="BL85" s="4">
        <v>0</v>
      </c>
      <c r="BM85" s="5">
        <v>0</v>
      </c>
      <c r="BN85" s="5">
        <v>0</v>
      </c>
      <c r="BO85" s="3">
        <v>1230</v>
      </c>
      <c r="BP85" s="5">
        <v>0</v>
      </c>
      <c r="BQ85" s="5">
        <v>0</v>
      </c>
      <c r="BR85" s="4">
        <v>0</v>
      </c>
      <c r="BS85" s="4">
        <v>0</v>
      </c>
      <c r="BT85" s="5">
        <v>0</v>
      </c>
      <c r="BU85" s="3">
        <v>261</v>
      </c>
      <c r="BV85" s="5">
        <v>0</v>
      </c>
      <c r="BW85" s="3">
        <v>81</v>
      </c>
      <c r="BX85" s="5">
        <v>0</v>
      </c>
      <c r="BY85" s="5">
        <v>0</v>
      </c>
      <c r="BZ85" s="5">
        <v>0</v>
      </c>
      <c r="CA85" s="4">
        <v>0</v>
      </c>
      <c r="CB85" s="5">
        <v>0</v>
      </c>
      <c r="CC85" s="3">
        <v>183920</v>
      </c>
      <c r="CD85" s="4">
        <v>600</v>
      </c>
      <c r="CE85" s="3">
        <v>234020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39451</v>
      </c>
      <c r="CM85" s="3">
        <v>0</v>
      </c>
      <c r="CN85" s="3">
        <v>0</v>
      </c>
      <c r="CO85" s="3">
        <v>0</v>
      </c>
      <c r="CP85" s="3">
        <v>7240</v>
      </c>
      <c r="CQ85" s="3">
        <v>0</v>
      </c>
      <c r="CR85" s="3">
        <v>0</v>
      </c>
      <c r="CS85" s="33">
        <f t="shared" si="42"/>
        <v>565731</v>
      </c>
      <c r="CT85" s="6" t="e">
        <f>#VALUE!</f>
        <v>#VALUE!</v>
      </c>
      <c r="CU85" s="6" t="e">
        <f t="shared" si="43"/>
        <v>#VALUE!</v>
      </c>
      <c r="CV85" s="6">
        <f t="shared" si="23"/>
        <v>234020</v>
      </c>
      <c r="CW85" s="6">
        <f t="shared" si="44"/>
        <v>7840</v>
      </c>
      <c r="CX85" s="6">
        <f t="shared" si="24"/>
        <v>261</v>
      </c>
      <c r="CY85" s="6" t="e">
        <f t="shared" si="25"/>
        <v>#VALUE!</v>
      </c>
      <c r="CZ85" s="20" t="e">
        <f t="shared" si="26"/>
        <v>#VALUE!</v>
      </c>
      <c r="DA85" s="20">
        <v>70.02903997266826</v>
      </c>
      <c r="DB85" s="20">
        <v>70.02903997266826</v>
      </c>
      <c r="DC85" s="6" t="e">
        <f t="shared" si="27"/>
        <v>#VALUE!</v>
      </c>
      <c r="DD85" s="8" t="e">
        <f t="shared" si="28"/>
        <v>#VALUE!</v>
      </c>
      <c r="DE85" s="6" t="e">
        <f t="shared" si="29"/>
        <v>#VALUE!</v>
      </c>
      <c r="DF85" s="6" t="e">
        <f t="shared" si="30"/>
        <v>#VALUE!</v>
      </c>
      <c r="DG85" s="6" t="e">
        <f t="shared" si="31"/>
        <v>#VALUE!</v>
      </c>
      <c r="DH85" s="6">
        <f t="shared" si="45"/>
        <v>40.42920572274297</v>
      </c>
      <c r="DI85" s="6">
        <f t="shared" si="32"/>
        <v>19.7089294523927</v>
      </c>
      <c r="DJ85" s="6">
        <f t="shared" si="33"/>
        <v>38.485446472619635</v>
      </c>
      <c r="DK85" s="6">
        <f t="shared" si="34"/>
        <v>0</v>
      </c>
      <c r="DL85" s="6">
        <f t="shared" si="35"/>
        <v>0</v>
      </c>
      <c r="DM85" s="6">
        <f t="shared" si="36"/>
        <v>84.00592007893438</v>
      </c>
      <c r="DN85" s="6">
        <f t="shared" si="37"/>
        <v>90.73507646768624</v>
      </c>
      <c r="DO85" s="6">
        <f t="shared" si="38"/>
        <v>174.7409965466206</v>
      </c>
      <c r="DP85" s="6">
        <f t="shared" si="39"/>
        <v>115.45140601874692</v>
      </c>
      <c r="DQ85" s="6">
        <f t="shared" si="40"/>
        <v>0</v>
      </c>
      <c r="DR85" s="6">
        <f t="shared" si="41"/>
        <v>3.5717809570794277</v>
      </c>
    </row>
    <row r="86" spans="1:122" ht="12.75">
      <c r="A86" s="37" t="s">
        <v>259</v>
      </c>
      <c r="B86" s="2" t="s">
        <v>260</v>
      </c>
      <c r="C86" s="3">
        <v>10029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207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5">
        <v>0</v>
      </c>
      <c r="P86" s="3">
        <v>112192</v>
      </c>
      <c r="Q86" s="5">
        <v>0</v>
      </c>
      <c r="R86" s="5">
        <v>0</v>
      </c>
      <c r="S86" s="3">
        <v>164160</v>
      </c>
      <c r="T86" s="3">
        <v>24851</v>
      </c>
      <c r="U86" s="4">
        <v>0</v>
      </c>
      <c r="V86" s="4">
        <v>500</v>
      </c>
      <c r="W86" s="4">
        <v>0</v>
      </c>
      <c r="X86" s="3">
        <v>5220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5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40</v>
      </c>
      <c r="AW86" s="4">
        <v>0</v>
      </c>
      <c r="AX86" s="3">
        <v>129300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3">
        <v>468190</v>
      </c>
      <c r="BF86" s="3">
        <v>297369</v>
      </c>
      <c r="BG86" s="3">
        <v>1005792</v>
      </c>
      <c r="BH86" s="3">
        <v>31780</v>
      </c>
      <c r="BI86" s="4">
        <v>0</v>
      </c>
      <c r="BJ86" s="4">
        <v>0</v>
      </c>
      <c r="BK86" s="4">
        <v>0</v>
      </c>
      <c r="BL86" s="4">
        <v>0</v>
      </c>
      <c r="BM86" s="3">
        <v>220</v>
      </c>
      <c r="BN86" s="3">
        <v>13396</v>
      </c>
      <c r="BO86" s="3">
        <v>6749</v>
      </c>
      <c r="BP86" s="3">
        <v>1075</v>
      </c>
      <c r="BQ86" s="3">
        <v>2392</v>
      </c>
      <c r="BR86" s="4">
        <v>0</v>
      </c>
      <c r="BS86" s="4">
        <v>0</v>
      </c>
      <c r="BT86" s="5">
        <v>0</v>
      </c>
      <c r="BU86" s="3">
        <v>852</v>
      </c>
      <c r="BV86" s="3">
        <v>4400</v>
      </c>
      <c r="BW86" s="3">
        <v>972</v>
      </c>
      <c r="BX86" s="3">
        <v>21167</v>
      </c>
      <c r="BY86" s="3">
        <v>21465</v>
      </c>
      <c r="BZ86" s="3">
        <v>82182</v>
      </c>
      <c r="CA86" s="4">
        <v>0</v>
      </c>
      <c r="CB86" s="3">
        <v>30020</v>
      </c>
      <c r="CC86" s="3">
        <v>662556</v>
      </c>
      <c r="CD86" s="4">
        <v>0</v>
      </c>
      <c r="CE86" s="3">
        <v>1090310</v>
      </c>
      <c r="CF86" s="3">
        <v>0</v>
      </c>
      <c r="CG86" s="3">
        <v>294280</v>
      </c>
      <c r="CH86" s="3">
        <v>0</v>
      </c>
      <c r="CI86" s="3">
        <v>0</v>
      </c>
      <c r="CJ86" s="3">
        <v>0</v>
      </c>
      <c r="CK86" s="3">
        <v>0</v>
      </c>
      <c r="CL86" s="3">
        <v>51812</v>
      </c>
      <c r="CM86" s="3">
        <v>0</v>
      </c>
      <c r="CN86" s="3">
        <v>0</v>
      </c>
      <c r="CO86" s="3">
        <v>63261</v>
      </c>
      <c r="CP86" s="3">
        <v>0</v>
      </c>
      <c r="CQ86" s="3">
        <v>0</v>
      </c>
      <c r="CR86" s="3">
        <v>0</v>
      </c>
      <c r="CS86" s="33">
        <f t="shared" si="42"/>
        <v>3146524</v>
      </c>
      <c r="CT86" s="6" t="e">
        <f>#VALUE!</f>
        <v>#VALUE!</v>
      </c>
      <c r="CU86" s="6" t="e">
        <f t="shared" si="43"/>
        <v>#VALUE!</v>
      </c>
      <c r="CV86" s="6">
        <f t="shared" si="23"/>
        <v>1090310</v>
      </c>
      <c r="CW86" s="6">
        <f t="shared" si="44"/>
        <v>0</v>
      </c>
      <c r="CX86" s="6">
        <f t="shared" si="24"/>
        <v>3744</v>
      </c>
      <c r="CY86" s="6" t="e">
        <f t="shared" si="25"/>
        <v>#VALUE!</v>
      </c>
      <c r="CZ86" s="20" t="e">
        <f t="shared" si="26"/>
        <v>#VALUE!</v>
      </c>
      <c r="DA86" s="20">
        <v>74.20035664949448</v>
      </c>
      <c r="DB86" s="20">
        <v>74.20035664949448</v>
      </c>
      <c r="DC86" s="6" t="e">
        <f t="shared" si="27"/>
        <v>#VALUE!</v>
      </c>
      <c r="DD86" s="8" t="e">
        <f t="shared" si="28"/>
        <v>#VALUE!</v>
      </c>
      <c r="DE86" s="6" t="e">
        <f t="shared" si="29"/>
        <v>#VALUE!</v>
      </c>
      <c r="DF86" s="6" t="e">
        <f t="shared" si="30"/>
        <v>#VALUE!</v>
      </c>
      <c r="DG86" s="6" t="e">
        <f t="shared" si="31"/>
        <v>#VALUE!</v>
      </c>
      <c r="DH86" s="6">
        <f t="shared" si="45"/>
        <v>46.683617509223254</v>
      </c>
      <c r="DI86" s="6">
        <f t="shared" si="32"/>
        <v>11.18675840063815</v>
      </c>
      <c r="DJ86" s="6">
        <f t="shared" si="33"/>
        <v>32.128826403430054</v>
      </c>
      <c r="DK86" s="6">
        <f t="shared" si="34"/>
        <v>2.993319373815934</v>
      </c>
      <c r="DL86" s="6">
        <f t="shared" si="35"/>
        <v>8.194436135207898</v>
      </c>
      <c r="DM86" s="6">
        <f t="shared" si="36"/>
        <v>100.2883637451391</v>
      </c>
      <c r="DN86" s="6">
        <f t="shared" si="37"/>
        <v>66.06401435836075</v>
      </c>
      <c r="DO86" s="6">
        <f t="shared" si="38"/>
        <v>166.35237810349986</v>
      </c>
      <c r="DP86" s="6">
        <f t="shared" si="39"/>
        <v>108.71572439924219</v>
      </c>
      <c r="DQ86" s="6">
        <f t="shared" si="40"/>
        <v>5.608535247781433</v>
      </c>
      <c r="DR86" s="6">
        <f t="shared" si="41"/>
        <v>6.307807358659886</v>
      </c>
    </row>
    <row r="87" spans="1:122" ht="12.75">
      <c r="A87" s="37" t="s">
        <v>261</v>
      </c>
      <c r="B87" s="2" t="s">
        <v>262</v>
      </c>
      <c r="C87" s="3">
        <v>3009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148</v>
      </c>
      <c r="M87" s="4">
        <v>0</v>
      </c>
      <c r="N87" s="4">
        <v>0</v>
      </c>
      <c r="O87" s="3">
        <v>51651</v>
      </c>
      <c r="P87" s="3">
        <v>87379</v>
      </c>
      <c r="Q87" s="5">
        <v>0</v>
      </c>
      <c r="R87" s="5">
        <v>0</v>
      </c>
      <c r="S87" s="5">
        <v>0</v>
      </c>
      <c r="T87" s="5">
        <v>0</v>
      </c>
      <c r="U87" s="4">
        <v>0</v>
      </c>
      <c r="V87" s="4">
        <v>0</v>
      </c>
      <c r="W87" s="4">
        <v>0</v>
      </c>
      <c r="X87" s="5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3">
        <v>11531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5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3">
        <v>145446</v>
      </c>
      <c r="BF87" s="3">
        <v>85736</v>
      </c>
      <c r="BG87" s="3">
        <v>255610</v>
      </c>
      <c r="BH87" s="3">
        <v>9978</v>
      </c>
      <c r="BI87" s="4">
        <v>0</v>
      </c>
      <c r="BJ87" s="4">
        <v>0</v>
      </c>
      <c r="BK87" s="4">
        <v>0</v>
      </c>
      <c r="BL87" s="4">
        <v>0</v>
      </c>
      <c r="BM87" s="3">
        <v>51</v>
      </c>
      <c r="BN87" s="3">
        <v>2880</v>
      </c>
      <c r="BO87" s="3">
        <v>1631</v>
      </c>
      <c r="BP87" s="5">
        <v>0</v>
      </c>
      <c r="BQ87" s="5">
        <v>0</v>
      </c>
      <c r="BR87" s="4">
        <v>0</v>
      </c>
      <c r="BS87" s="4">
        <v>0</v>
      </c>
      <c r="BT87" s="5">
        <v>0</v>
      </c>
      <c r="BU87" s="3">
        <v>234</v>
      </c>
      <c r="BV87" s="3">
        <v>326</v>
      </c>
      <c r="BW87" s="3">
        <v>228</v>
      </c>
      <c r="BX87" s="3">
        <v>3954</v>
      </c>
      <c r="BY87" s="3">
        <v>5635</v>
      </c>
      <c r="BZ87" s="3">
        <v>13390</v>
      </c>
      <c r="CA87" s="4">
        <v>3269</v>
      </c>
      <c r="CB87" s="3">
        <v>4172</v>
      </c>
      <c r="CC87" s="3">
        <v>137313</v>
      </c>
      <c r="CD87" s="4">
        <v>0</v>
      </c>
      <c r="CE87" s="3">
        <v>574640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58564</v>
      </c>
      <c r="CM87" s="3">
        <v>0</v>
      </c>
      <c r="CN87" s="3">
        <v>0</v>
      </c>
      <c r="CO87" s="3">
        <v>0</v>
      </c>
      <c r="CP87" s="3">
        <v>15949</v>
      </c>
      <c r="CQ87" s="3">
        <v>0</v>
      </c>
      <c r="CR87" s="3">
        <v>0</v>
      </c>
      <c r="CS87" s="33">
        <f t="shared" si="42"/>
        <v>820328</v>
      </c>
      <c r="CT87" s="6" t="e">
        <f>#VALUE!</f>
        <v>#VALUE!</v>
      </c>
      <c r="CU87" s="6" t="e">
        <f t="shared" si="43"/>
        <v>#VALUE!</v>
      </c>
      <c r="CV87" s="6">
        <f t="shared" si="23"/>
        <v>574640</v>
      </c>
      <c r="CW87" s="6">
        <f t="shared" si="44"/>
        <v>15949</v>
      </c>
      <c r="CX87" s="6">
        <f t="shared" si="24"/>
        <v>234</v>
      </c>
      <c r="CY87" s="6" t="e">
        <f t="shared" si="25"/>
        <v>#VALUE!</v>
      </c>
      <c r="CZ87" s="20" t="e">
        <f t="shared" si="26"/>
        <v>#VALUE!</v>
      </c>
      <c r="DA87" s="20">
        <v>58.131837060668914</v>
      </c>
      <c r="DB87" s="20">
        <v>58.131837060668914</v>
      </c>
      <c r="DC87" s="6" t="e">
        <f t="shared" si="27"/>
        <v>#VALUE!</v>
      </c>
      <c r="DD87" s="8" t="e">
        <f t="shared" si="28"/>
        <v>#VALUE!</v>
      </c>
      <c r="DE87" s="6" t="e">
        <f t="shared" si="29"/>
        <v>#VALUE!</v>
      </c>
      <c r="DF87" s="6" t="e">
        <f t="shared" si="30"/>
        <v>#VALUE!</v>
      </c>
      <c r="DG87" s="6" t="e">
        <f t="shared" si="31"/>
        <v>#VALUE!</v>
      </c>
      <c r="DH87" s="6">
        <f t="shared" si="45"/>
        <v>65.5024925224327</v>
      </c>
      <c r="DI87" s="6">
        <f t="shared" si="32"/>
        <v>30.125623130608176</v>
      </c>
      <c r="DJ87" s="6">
        <f t="shared" si="33"/>
        <v>28.493187105350614</v>
      </c>
      <c r="DK87" s="6">
        <f t="shared" si="34"/>
        <v>1.3865071452309738</v>
      </c>
      <c r="DL87" s="6">
        <f t="shared" si="35"/>
        <v>4.449983383183782</v>
      </c>
      <c r="DM87" s="6">
        <f t="shared" si="36"/>
        <v>84.94848786972416</v>
      </c>
      <c r="DN87" s="6">
        <f t="shared" si="37"/>
        <v>45.63409770687936</v>
      </c>
      <c r="DO87" s="6">
        <f t="shared" si="38"/>
        <v>130.58258557660352</v>
      </c>
      <c r="DP87" s="6">
        <f t="shared" si="39"/>
        <v>190.97374543037554</v>
      </c>
      <c r="DQ87" s="6">
        <f t="shared" si="40"/>
        <v>4.160850780990362</v>
      </c>
      <c r="DR87" s="6">
        <f t="shared" si="41"/>
        <v>5.300432037221668</v>
      </c>
    </row>
    <row r="88" spans="1:122" ht="12.75">
      <c r="A88" s="37" t="s">
        <v>263</v>
      </c>
      <c r="B88" s="2" t="s">
        <v>264</v>
      </c>
      <c r="C88" s="3">
        <v>6888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164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3">
        <v>0</v>
      </c>
      <c r="P88" s="3">
        <v>67288</v>
      </c>
      <c r="Q88" s="5">
        <v>0</v>
      </c>
      <c r="R88" s="5">
        <v>0</v>
      </c>
      <c r="S88" s="5">
        <v>124750</v>
      </c>
      <c r="T88" s="5">
        <v>15889</v>
      </c>
      <c r="U88" s="4">
        <v>0</v>
      </c>
      <c r="V88" s="4">
        <v>290</v>
      </c>
      <c r="W88" s="4">
        <v>0</v>
      </c>
      <c r="X88" s="5">
        <v>1500</v>
      </c>
      <c r="Y88" s="4">
        <v>0</v>
      </c>
      <c r="Z88" s="4">
        <v>0</v>
      </c>
      <c r="AA88" s="4">
        <v>0</v>
      </c>
      <c r="AB88" s="4">
        <v>0</v>
      </c>
      <c r="AC88" s="5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3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5">
        <v>84900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3">
        <v>324290</v>
      </c>
      <c r="BF88" s="3">
        <v>187211</v>
      </c>
      <c r="BG88" s="3">
        <v>549861</v>
      </c>
      <c r="BH88" s="3">
        <v>23780</v>
      </c>
      <c r="BI88" s="4">
        <v>0</v>
      </c>
      <c r="BJ88" s="4">
        <v>0</v>
      </c>
      <c r="BK88" s="4">
        <v>0</v>
      </c>
      <c r="BL88" s="4">
        <v>0</v>
      </c>
      <c r="BM88" s="3">
        <v>140</v>
      </c>
      <c r="BN88" s="3">
        <v>8564</v>
      </c>
      <c r="BO88" s="3">
        <v>1111</v>
      </c>
      <c r="BP88" s="5">
        <v>685</v>
      </c>
      <c r="BQ88" s="5">
        <v>2445</v>
      </c>
      <c r="BR88" s="4">
        <v>0</v>
      </c>
      <c r="BS88" s="4">
        <v>0</v>
      </c>
      <c r="BT88" s="5">
        <v>0</v>
      </c>
      <c r="BU88" s="3">
        <v>638</v>
      </c>
      <c r="BV88" s="3">
        <v>2900</v>
      </c>
      <c r="BW88" s="3">
        <v>668</v>
      </c>
      <c r="BX88" s="3">
        <v>13533</v>
      </c>
      <c r="BY88" s="3">
        <v>13725</v>
      </c>
      <c r="BZ88" s="3">
        <v>54708</v>
      </c>
      <c r="CA88" s="4">
        <v>0</v>
      </c>
      <c r="CB88" s="3">
        <v>19500</v>
      </c>
      <c r="CC88" s="3">
        <v>582924</v>
      </c>
      <c r="CD88" s="4">
        <v>370</v>
      </c>
      <c r="CE88" s="3">
        <v>579400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32808</v>
      </c>
      <c r="CM88" s="3">
        <v>0</v>
      </c>
      <c r="CN88" s="3">
        <v>0</v>
      </c>
      <c r="CO88" s="3">
        <v>42509</v>
      </c>
      <c r="CP88" s="3">
        <v>0</v>
      </c>
      <c r="CQ88" s="3">
        <v>0</v>
      </c>
      <c r="CR88" s="3">
        <v>240</v>
      </c>
      <c r="CS88" s="33">
        <f t="shared" si="42"/>
        <v>2120600</v>
      </c>
      <c r="CT88" s="6" t="e">
        <f>#VALUE!</f>
        <v>#VALUE!</v>
      </c>
      <c r="CU88" s="6" t="e">
        <f t="shared" si="43"/>
        <v>#VALUE!</v>
      </c>
      <c r="CV88" s="6">
        <f t="shared" si="23"/>
        <v>579400</v>
      </c>
      <c r="CW88" s="6">
        <f t="shared" si="44"/>
        <v>610</v>
      </c>
      <c r="CX88" s="6">
        <f t="shared" si="24"/>
        <v>3373</v>
      </c>
      <c r="CY88" s="6" t="e">
        <f t="shared" si="25"/>
        <v>#VALUE!</v>
      </c>
      <c r="CZ88" s="20" t="e">
        <f t="shared" si="26"/>
        <v>#VALUE!</v>
      </c>
      <c r="DA88" s="20">
        <v>78.42504926991035</v>
      </c>
      <c r="DB88" s="20">
        <v>78.42504926991035</v>
      </c>
      <c r="DC88" s="6" t="e">
        <f t="shared" si="27"/>
        <v>#VALUE!</v>
      </c>
      <c r="DD88" s="8" t="e">
        <f t="shared" si="28"/>
        <v>#VALUE!</v>
      </c>
      <c r="DE88" s="6" t="e">
        <f t="shared" si="29"/>
        <v>#VALUE!</v>
      </c>
      <c r="DF88" s="6" t="e">
        <f t="shared" si="30"/>
        <v>#VALUE!</v>
      </c>
      <c r="DG88" s="6" t="e">
        <f t="shared" si="31"/>
        <v>#VALUE!</v>
      </c>
      <c r="DH88" s="6">
        <f t="shared" si="45"/>
        <v>47.08042973286876</v>
      </c>
      <c r="DI88" s="6">
        <f t="shared" si="32"/>
        <v>9.768873403019745</v>
      </c>
      <c r="DJ88" s="6">
        <f t="shared" si="33"/>
        <v>29.486062717770036</v>
      </c>
      <c r="DK88" s="6">
        <f t="shared" si="34"/>
        <v>2.8310104529616726</v>
      </c>
      <c r="DL88" s="6">
        <f t="shared" si="35"/>
        <v>7.942508710801394</v>
      </c>
      <c r="DM88" s="6">
        <f t="shared" si="36"/>
        <v>79.82883275261324</v>
      </c>
      <c r="DN88" s="6">
        <f t="shared" si="37"/>
        <v>84.62891986062718</v>
      </c>
      <c r="DO88" s="6">
        <f t="shared" si="38"/>
        <v>164.45775261324042</v>
      </c>
      <c r="DP88" s="6">
        <f t="shared" si="39"/>
        <v>84.11730545876887</v>
      </c>
      <c r="DQ88" s="6">
        <f t="shared" si="40"/>
        <v>5.220963995354239</v>
      </c>
      <c r="DR88" s="6">
        <f t="shared" si="41"/>
        <v>6.171457607433217</v>
      </c>
    </row>
    <row r="89" spans="1:122" ht="12.75">
      <c r="A89" s="37" t="s">
        <v>265</v>
      </c>
      <c r="B89" s="2" t="s">
        <v>266</v>
      </c>
      <c r="C89" s="3">
        <v>1929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39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5">
        <v>0</v>
      </c>
      <c r="P89" s="5">
        <v>0</v>
      </c>
      <c r="Q89" s="5">
        <v>0</v>
      </c>
      <c r="R89" s="5">
        <v>0</v>
      </c>
      <c r="S89" s="3">
        <v>73180</v>
      </c>
      <c r="T89" s="3">
        <v>62210</v>
      </c>
      <c r="U89" s="4">
        <v>0</v>
      </c>
      <c r="V89" s="4">
        <v>18</v>
      </c>
      <c r="W89" s="4">
        <v>0</v>
      </c>
      <c r="X89" s="5">
        <v>0</v>
      </c>
      <c r="Y89" s="4">
        <v>0</v>
      </c>
      <c r="Z89" s="4">
        <v>843</v>
      </c>
      <c r="AA89" s="4">
        <v>0</v>
      </c>
      <c r="AB89" s="4">
        <v>1044</v>
      </c>
      <c r="AC89" s="5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5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5">
        <v>0</v>
      </c>
      <c r="AY89" s="4">
        <v>53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3">
        <v>98066</v>
      </c>
      <c r="BF89" s="5">
        <v>0</v>
      </c>
      <c r="BG89" s="3">
        <v>168660</v>
      </c>
      <c r="BH89" s="3">
        <v>5230</v>
      </c>
      <c r="BI89" s="4">
        <v>0</v>
      </c>
      <c r="BJ89" s="4">
        <v>0</v>
      </c>
      <c r="BK89" s="4">
        <v>0</v>
      </c>
      <c r="BL89" s="4">
        <v>0</v>
      </c>
      <c r="BM89" s="3">
        <v>337</v>
      </c>
      <c r="BN89" s="3">
        <v>823</v>
      </c>
      <c r="BO89" s="3">
        <v>696</v>
      </c>
      <c r="BP89" s="3">
        <v>129</v>
      </c>
      <c r="BQ89" s="5">
        <v>0</v>
      </c>
      <c r="BR89" s="4">
        <v>0</v>
      </c>
      <c r="BS89" s="4">
        <v>0</v>
      </c>
      <c r="BT89" s="5">
        <v>0</v>
      </c>
      <c r="BU89" s="3">
        <v>76</v>
      </c>
      <c r="BV89" s="3">
        <v>261</v>
      </c>
      <c r="BW89" s="3">
        <v>159</v>
      </c>
      <c r="BX89" s="3">
        <v>2278</v>
      </c>
      <c r="BY89" s="3">
        <v>1014</v>
      </c>
      <c r="BZ89" s="3">
        <v>13428</v>
      </c>
      <c r="CA89" s="4">
        <v>3118</v>
      </c>
      <c r="CB89" s="3">
        <v>6117</v>
      </c>
      <c r="CC89" s="3">
        <v>19755</v>
      </c>
      <c r="CD89" s="4">
        <v>461</v>
      </c>
      <c r="CE89" s="3">
        <v>231945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9561</v>
      </c>
      <c r="CP89" s="3">
        <v>0</v>
      </c>
      <c r="CQ89" s="3">
        <v>0</v>
      </c>
      <c r="CR89" s="3">
        <v>0</v>
      </c>
      <c r="CS89" s="33">
        <f t="shared" si="42"/>
        <v>466948</v>
      </c>
      <c r="CT89" s="6" t="e">
        <f>#VALUE!</f>
        <v>#VALUE!</v>
      </c>
      <c r="CU89" s="6" t="e">
        <f t="shared" si="43"/>
        <v>#VALUE!</v>
      </c>
      <c r="CV89" s="6">
        <f t="shared" si="23"/>
        <v>231945</v>
      </c>
      <c r="CW89" s="6">
        <f t="shared" si="44"/>
        <v>461</v>
      </c>
      <c r="CX89" s="6">
        <f t="shared" si="24"/>
        <v>94</v>
      </c>
      <c r="CY89" s="6" t="e">
        <f t="shared" si="25"/>
        <v>#VALUE!</v>
      </c>
      <c r="CZ89" s="20" t="e">
        <f t="shared" si="26"/>
        <v>#VALUE!</v>
      </c>
      <c r="DA89" s="20">
        <v>66.75950177854537</v>
      </c>
      <c r="DB89" s="20">
        <v>66.75950177854537</v>
      </c>
      <c r="DC89" s="6" t="e">
        <f t="shared" si="27"/>
        <v>#VALUE!</v>
      </c>
      <c r="DD89" s="8" t="e">
        <f t="shared" si="28"/>
        <v>#VALUE!</v>
      </c>
      <c r="DE89" s="6" t="e">
        <f t="shared" si="29"/>
        <v>#VALUE!</v>
      </c>
      <c r="DF89" s="6" t="e">
        <f t="shared" si="30"/>
        <v>#VALUE!</v>
      </c>
      <c r="DG89" s="6" t="e">
        <f t="shared" si="31"/>
        <v>#VALUE!</v>
      </c>
      <c r="DH89" s="6">
        <f t="shared" si="45"/>
        <v>50.83773976153447</v>
      </c>
      <c r="DI89" s="6">
        <f t="shared" si="32"/>
        <v>1.616381544841887</v>
      </c>
      <c r="DJ89" s="6">
        <f t="shared" si="33"/>
        <v>32.249870399170554</v>
      </c>
      <c r="DK89" s="6">
        <f t="shared" si="34"/>
        <v>3.171073094867807</v>
      </c>
      <c r="DL89" s="6">
        <f t="shared" si="35"/>
        <v>6.961119751166407</v>
      </c>
      <c r="DM89" s="6">
        <f t="shared" si="36"/>
        <v>87.4339035769829</v>
      </c>
      <c r="DN89" s="6">
        <f t="shared" si="37"/>
        <v>10.241057542768274</v>
      </c>
      <c r="DO89" s="6">
        <f t="shared" si="38"/>
        <v>97.67496111975116</v>
      </c>
      <c r="DP89" s="6">
        <f t="shared" si="39"/>
        <v>120.24105754276827</v>
      </c>
      <c r="DQ89" s="6">
        <f t="shared" si="40"/>
        <v>3.286158631415241</v>
      </c>
      <c r="DR89" s="6">
        <f t="shared" si="41"/>
        <v>4.956454121306376</v>
      </c>
    </row>
    <row r="90" spans="1:122" ht="12.75">
      <c r="A90" s="37" t="s">
        <v>267</v>
      </c>
      <c r="B90" s="2" t="s">
        <v>268</v>
      </c>
      <c r="C90" s="3">
        <v>3713</v>
      </c>
      <c r="D90" s="4">
        <v>0</v>
      </c>
      <c r="E90" s="4">
        <v>0</v>
      </c>
      <c r="F90" s="4">
        <v>0</v>
      </c>
      <c r="G90" s="4">
        <v>6640</v>
      </c>
      <c r="H90" s="4">
        <v>0</v>
      </c>
      <c r="I90" s="4">
        <v>183</v>
      </c>
      <c r="J90" s="4">
        <v>0</v>
      </c>
      <c r="K90" s="4">
        <v>0</v>
      </c>
      <c r="L90" s="4">
        <v>2410</v>
      </c>
      <c r="M90" s="4">
        <v>0</v>
      </c>
      <c r="N90" s="4">
        <v>0</v>
      </c>
      <c r="O90" s="3">
        <v>14150</v>
      </c>
      <c r="P90" s="3">
        <v>259010</v>
      </c>
      <c r="Q90" s="5">
        <v>0</v>
      </c>
      <c r="R90" s="5">
        <v>0</v>
      </c>
      <c r="S90" s="3">
        <v>26310</v>
      </c>
      <c r="T90" s="5">
        <v>0</v>
      </c>
      <c r="U90" s="4">
        <v>0</v>
      </c>
      <c r="V90" s="4">
        <v>0</v>
      </c>
      <c r="W90" s="4">
        <v>0</v>
      </c>
      <c r="X90" s="3">
        <v>3300</v>
      </c>
      <c r="Y90" s="4">
        <v>0</v>
      </c>
      <c r="Z90" s="4">
        <v>0</v>
      </c>
      <c r="AA90" s="4">
        <v>0</v>
      </c>
      <c r="AB90" s="4">
        <v>0</v>
      </c>
      <c r="AC90" s="5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5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3">
        <v>181320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3">
        <v>370880</v>
      </c>
      <c r="BF90" s="3">
        <v>379140</v>
      </c>
      <c r="BG90" s="3">
        <v>856340</v>
      </c>
      <c r="BH90" s="3">
        <v>10950</v>
      </c>
      <c r="BI90" s="4">
        <v>0</v>
      </c>
      <c r="BJ90" s="4">
        <v>0</v>
      </c>
      <c r="BK90" s="4">
        <v>0</v>
      </c>
      <c r="BL90" s="4">
        <v>0</v>
      </c>
      <c r="BM90" s="3">
        <v>170</v>
      </c>
      <c r="BN90" s="3">
        <v>18240</v>
      </c>
      <c r="BO90" s="3">
        <v>980</v>
      </c>
      <c r="BP90" s="5">
        <v>0</v>
      </c>
      <c r="BQ90" s="5">
        <v>0</v>
      </c>
      <c r="BR90" s="4">
        <v>0</v>
      </c>
      <c r="BS90" s="4">
        <v>0</v>
      </c>
      <c r="BT90" s="5">
        <v>0</v>
      </c>
      <c r="BU90" s="3">
        <v>350</v>
      </c>
      <c r="BV90" s="3">
        <v>2080</v>
      </c>
      <c r="BW90" s="5">
        <v>0</v>
      </c>
      <c r="BX90" s="3">
        <v>15330</v>
      </c>
      <c r="BY90" s="3">
        <v>12560</v>
      </c>
      <c r="BZ90" s="3">
        <v>193950</v>
      </c>
      <c r="CA90" s="4">
        <v>0</v>
      </c>
      <c r="CB90" s="3">
        <v>25800</v>
      </c>
      <c r="CC90" s="3">
        <v>1339610</v>
      </c>
      <c r="CD90" s="4">
        <v>0</v>
      </c>
      <c r="CE90" s="3">
        <v>1273160</v>
      </c>
      <c r="CF90" s="3">
        <v>0</v>
      </c>
      <c r="CG90" s="3">
        <v>264640</v>
      </c>
      <c r="CH90" s="3">
        <v>0</v>
      </c>
      <c r="CI90" s="3">
        <v>0</v>
      </c>
      <c r="CJ90" s="3">
        <v>0</v>
      </c>
      <c r="CK90" s="3">
        <v>0</v>
      </c>
      <c r="CL90" s="3">
        <v>139700</v>
      </c>
      <c r="CM90" s="3">
        <v>0</v>
      </c>
      <c r="CN90" s="3">
        <v>0</v>
      </c>
      <c r="CO90" s="3">
        <v>97480</v>
      </c>
      <c r="CP90" s="3">
        <v>0</v>
      </c>
      <c r="CQ90" s="3">
        <v>0</v>
      </c>
      <c r="CR90" s="3">
        <v>0</v>
      </c>
      <c r="CS90" s="33">
        <f t="shared" si="42"/>
        <v>3810193</v>
      </c>
      <c r="CT90" s="6" t="e">
        <f>#VALUE!</f>
        <v>#VALUE!</v>
      </c>
      <c r="CU90" s="6" t="e">
        <f t="shared" si="43"/>
        <v>#VALUE!</v>
      </c>
      <c r="CV90" s="6">
        <f t="shared" si="23"/>
        <v>1273160</v>
      </c>
      <c r="CW90" s="6">
        <f t="shared" si="44"/>
        <v>0</v>
      </c>
      <c r="CX90" s="6">
        <f t="shared" si="24"/>
        <v>350</v>
      </c>
      <c r="CY90" s="6" t="e">
        <f t="shared" si="25"/>
        <v>#VALUE!</v>
      </c>
      <c r="CZ90" s="20" t="e">
        <f t="shared" si="26"/>
        <v>#VALUE!</v>
      </c>
      <c r="DA90" s="20">
        <v>74.94916599179771</v>
      </c>
      <c r="DB90" s="20">
        <v>74.94916599179771</v>
      </c>
      <c r="DC90" s="6" t="e">
        <f t="shared" si="27"/>
        <v>#VALUE!</v>
      </c>
      <c r="DD90" s="8" t="e">
        <f t="shared" si="28"/>
        <v>#VALUE!</v>
      </c>
      <c r="DE90" s="6" t="e">
        <f t="shared" si="29"/>
        <v>#VALUE!</v>
      </c>
      <c r="DF90" s="6" t="e">
        <f t="shared" si="30"/>
        <v>#VALUE!</v>
      </c>
      <c r="DG90" s="6" t="e">
        <f t="shared" si="31"/>
        <v>#VALUE!</v>
      </c>
      <c r="DH90" s="6">
        <f t="shared" si="45"/>
        <v>103.69781847562618</v>
      </c>
      <c r="DI90" s="6">
        <f t="shared" si="32"/>
        <v>69.7576084029087</v>
      </c>
      <c r="DJ90" s="6">
        <f t="shared" si="33"/>
        <v>102.111500134662</v>
      </c>
      <c r="DK90" s="6">
        <f t="shared" si="34"/>
        <v>6.94855911661729</v>
      </c>
      <c r="DL90" s="6">
        <f t="shared" si="35"/>
        <v>52.23538917317533</v>
      </c>
      <c r="DM90" s="6">
        <f t="shared" si="36"/>
        <v>230.63291139240508</v>
      </c>
      <c r="DN90" s="6">
        <f t="shared" si="37"/>
        <v>360.78911931053057</v>
      </c>
      <c r="DO90" s="6">
        <f t="shared" si="38"/>
        <v>591.4220307029357</v>
      </c>
      <c r="DP90" s="6">
        <f t="shared" si="39"/>
        <v>342.8925397252895</v>
      </c>
      <c r="DQ90" s="6">
        <f t="shared" si="40"/>
        <v>12.469701050363588</v>
      </c>
      <c r="DR90" s="6">
        <f t="shared" si="41"/>
        <v>26.25370320495556</v>
      </c>
    </row>
    <row r="91" spans="1:122" ht="12.75">
      <c r="A91" s="37" t="s">
        <v>269</v>
      </c>
      <c r="B91" s="2" t="s">
        <v>270</v>
      </c>
      <c r="C91" s="3">
        <v>1936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45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3">
        <v>3946</v>
      </c>
      <c r="P91" s="3">
        <v>40430</v>
      </c>
      <c r="Q91" s="5">
        <v>0</v>
      </c>
      <c r="R91" s="3">
        <v>8840</v>
      </c>
      <c r="S91" s="5">
        <v>0</v>
      </c>
      <c r="T91" s="3">
        <v>54135</v>
      </c>
      <c r="U91" s="4">
        <v>0</v>
      </c>
      <c r="V91" s="4">
        <v>0</v>
      </c>
      <c r="W91" s="4">
        <v>0</v>
      </c>
      <c r="X91" s="3">
        <v>2336</v>
      </c>
      <c r="Y91" s="4">
        <v>0</v>
      </c>
      <c r="Z91" s="4">
        <v>0</v>
      </c>
      <c r="AA91" s="4">
        <v>0</v>
      </c>
      <c r="AB91" s="4">
        <v>0</v>
      </c>
      <c r="AC91" s="5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5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3">
        <v>29528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3">
        <v>80270</v>
      </c>
      <c r="BF91" s="5">
        <v>0</v>
      </c>
      <c r="BG91" s="3">
        <v>169325</v>
      </c>
      <c r="BH91" s="3">
        <v>8240</v>
      </c>
      <c r="BI91" s="4">
        <v>0</v>
      </c>
      <c r="BJ91" s="4">
        <v>0</v>
      </c>
      <c r="BK91" s="4">
        <v>0</v>
      </c>
      <c r="BL91" s="4">
        <v>0</v>
      </c>
      <c r="BM91" s="3">
        <v>70</v>
      </c>
      <c r="BN91" s="3">
        <v>2907</v>
      </c>
      <c r="BO91" s="3">
        <v>1108</v>
      </c>
      <c r="BP91" s="3">
        <v>472</v>
      </c>
      <c r="BQ91" s="3">
        <v>180</v>
      </c>
      <c r="BR91" s="4">
        <v>0</v>
      </c>
      <c r="BS91" s="4">
        <v>0</v>
      </c>
      <c r="BT91" s="5">
        <v>0</v>
      </c>
      <c r="BU91" s="3">
        <v>290</v>
      </c>
      <c r="BV91" s="3">
        <v>1058</v>
      </c>
      <c r="BW91" s="5">
        <v>0</v>
      </c>
      <c r="BX91" s="3">
        <v>4896</v>
      </c>
      <c r="BY91" s="3">
        <v>6645</v>
      </c>
      <c r="BZ91" s="3">
        <v>20685</v>
      </c>
      <c r="CA91" s="4">
        <v>0</v>
      </c>
      <c r="CB91" s="3">
        <v>7446</v>
      </c>
      <c r="CC91" s="3">
        <v>68402</v>
      </c>
      <c r="CD91" s="4">
        <v>1350</v>
      </c>
      <c r="CE91" s="3">
        <v>159960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37140</v>
      </c>
      <c r="CM91" s="3">
        <v>0</v>
      </c>
      <c r="CN91" s="3">
        <v>0</v>
      </c>
      <c r="CO91" s="3">
        <v>0</v>
      </c>
      <c r="CP91" s="3">
        <v>35560</v>
      </c>
      <c r="CQ91" s="3">
        <v>0</v>
      </c>
      <c r="CR91" s="3">
        <v>0</v>
      </c>
      <c r="CS91" s="33">
        <f t="shared" si="42"/>
        <v>510784</v>
      </c>
      <c r="CT91" s="6" t="e">
        <f>#VALUE!</f>
        <v>#VALUE!</v>
      </c>
      <c r="CU91" s="6" t="e">
        <f t="shared" si="43"/>
        <v>#VALUE!</v>
      </c>
      <c r="CV91" s="6">
        <f t="shared" si="23"/>
        <v>159960</v>
      </c>
      <c r="CW91" s="6">
        <f t="shared" si="44"/>
        <v>36910</v>
      </c>
      <c r="CX91" s="6">
        <f t="shared" si="24"/>
        <v>470</v>
      </c>
      <c r="CY91" s="6" t="e">
        <f t="shared" si="25"/>
        <v>#VALUE!</v>
      </c>
      <c r="CZ91" s="20" t="e">
        <f t="shared" si="26"/>
        <v>#VALUE!</v>
      </c>
      <c r="DA91" s="20">
        <v>72.131999480317</v>
      </c>
      <c r="DB91" s="20">
        <v>72.131999480317</v>
      </c>
      <c r="DC91" s="6" t="e">
        <f t="shared" si="27"/>
        <v>#VALUE!</v>
      </c>
      <c r="DD91" s="8" t="e">
        <f t="shared" si="28"/>
        <v>#VALUE!</v>
      </c>
      <c r="DE91" s="6" t="e">
        <f>DD91/C91</f>
        <v>#VALUE!</v>
      </c>
      <c r="DF91" s="6" t="e">
        <f t="shared" si="30"/>
        <v>#VALUE!</v>
      </c>
      <c r="DG91" s="6" t="e">
        <f t="shared" si="31"/>
        <v>#VALUE!</v>
      </c>
      <c r="DH91" s="6">
        <f t="shared" si="45"/>
        <v>43.5</v>
      </c>
      <c r="DI91" s="6">
        <f t="shared" si="32"/>
        <v>20.88326446280992</v>
      </c>
      <c r="DJ91" s="6">
        <f t="shared" si="33"/>
        <v>27.962293388429753</v>
      </c>
      <c r="DK91" s="6">
        <f t="shared" si="34"/>
        <v>8.412190082644628</v>
      </c>
      <c r="DL91" s="6">
        <f t="shared" si="35"/>
        <v>10.68440082644628</v>
      </c>
      <c r="DM91" s="6">
        <f t="shared" si="36"/>
        <v>87.46126033057851</v>
      </c>
      <c r="DN91" s="6">
        <f t="shared" si="37"/>
        <v>35.33161157024794</v>
      </c>
      <c r="DO91" s="6">
        <f t="shared" si="38"/>
        <v>122.79287190082644</v>
      </c>
      <c r="DP91" s="6">
        <f t="shared" si="39"/>
        <v>82.62396694214875</v>
      </c>
      <c r="DQ91" s="6">
        <f t="shared" si="40"/>
        <v>7.49896694214876</v>
      </c>
      <c r="DR91" s="6">
        <f t="shared" si="41"/>
        <v>18.367768595041323</v>
      </c>
    </row>
    <row r="92" spans="1:122" ht="12.75">
      <c r="A92" s="37" t="s">
        <v>271</v>
      </c>
      <c r="B92" s="2" t="s">
        <v>272</v>
      </c>
      <c r="C92" s="3">
        <v>34829</v>
      </c>
      <c r="D92" s="4">
        <v>0</v>
      </c>
      <c r="E92" s="4">
        <v>5570</v>
      </c>
      <c r="F92" s="4">
        <v>0</v>
      </c>
      <c r="G92" s="4">
        <v>0</v>
      </c>
      <c r="H92" s="4">
        <v>0</v>
      </c>
      <c r="I92" s="4">
        <v>2030</v>
      </c>
      <c r="J92" s="4">
        <v>0</v>
      </c>
      <c r="K92" s="4">
        <v>0</v>
      </c>
      <c r="L92" s="4">
        <v>2705</v>
      </c>
      <c r="M92" s="4">
        <v>0</v>
      </c>
      <c r="N92" s="4">
        <v>0</v>
      </c>
      <c r="O92" s="3">
        <v>543830</v>
      </c>
      <c r="P92" s="3">
        <v>798458</v>
      </c>
      <c r="Q92" s="3">
        <v>9330</v>
      </c>
      <c r="R92" s="3">
        <v>105140</v>
      </c>
      <c r="S92" s="3">
        <v>1031880</v>
      </c>
      <c r="T92" s="5">
        <v>0</v>
      </c>
      <c r="U92" s="4">
        <v>0</v>
      </c>
      <c r="V92" s="4">
        <v>0</v>
      </c>
      <c r="W92" s="4">
        <v>0</v>
      </c>
      <c r="X92" s="5">
        <v>0</v>
      </c>
      <c r="Y92" s="4">
        <v>0</v>
      </c>
      <c r="Z92" s="4">
        <v>0</v>
      </c>
      <c r="AA92" s="4">
        <v>0</v>
      </c>
      <c r="AB92" s="4">
        <v>0</v>
      </c>
      <c r="AC92" s="5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5">
        <v>0</v>
      </c>
      <c r="AL92" s="4">
        <v>47070</v>
      </c>
      <c r="AM92" s="4">
        <v>0</v>
      </c>
      <c r="AN92" s="4">
        <v>2650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3">
        <v>412155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3">
        <v>2463840</v>
      </c>
      <c r="BF92" s="3">
        <v>1016010</v>
      </c>
      <c r="BG92" s="3">
        <v>3491830</v>
      </c>
      <c r="BH92" s="3">
        <v>57000</v>
      </c>
      <c r="BI92" s="4">
        <v>0</v>
      </c>
      <c r="BJ92" s="4">
        <v>0</v>
      </c>
      <c r="BK92" s="4">
        <v>0</v>
      </c>
      <c r="BL92" s="4">
        <v>0</v>
      </c>
      <c r="BM92" s="3">
        <v>1280</v>
      </c>
      <c r="BN92" s="3">
        <v>44390</v>
      </c>
      <c r="BO92" s="3">
        <v>15035</v>
      </c>
      <c r="BP92" s="5">
        <v>0</v>
      </c>
      <c r="BQ92" s="5">
        <v>0</v>
      </c>
      <c r="BR92" s="4">
        <v>0</v>
      </c>
      <c r="BS92" s="4">
        <v>0</v>
      </c>
      <c r="BT92" s="5">
        <v>0</v>
      </c>
      <c r="BU92" s="3">
        <v>3720</v>
      </c>
      <c r="BV92" s="3">
        <v>15640</v>
      </c>
      <c r="BW92" s="5">
        <v>0</v>
      </c>
      <c r="BX92" s="3">
        <v>66630</v>
      </c>
      <c r="BY92" s="3">
        <v>69290</v>
      </c>
      <c r="BZ92" s="3">
        <v>490440</v>
      </c>
      <c r="CA92" s="4">
        <v>0</v>
      </c>
      <c r="CB92" s="3">
        <v>169240</v>
      </c>
      <c r="CC92" s="3">
        <v>2004720</v>
      </c>
      <c r="CD92" s="4">
        <v>14140</v>
      </c>
      <c r="CE92" s="3">
        <v>6691910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714880</v>
      </c>
      <c r="CM92" s="3">
        <v>0</v>
      </c>
      <c r="CN92" s="3">
        <v>0</v>
      </c>
      <c r="CO92" s="3">
        <v>400090</v>
      </c>
      <c r="CP92" s="3">
        <v>0</v>
      </c>
      <c r="CQ92" s="3">
        <v>0</v>
      </c>
      <c r="CR92" s="3">
        <v>0</v>
      </c>
      <c r="CS92" s="33">
        <f t="shared" si="42"/>
        <v>13260683</v>
      </c>
      <c r="CT92" s="6" t="e">
        <f>#VALUE!</f>
        <v>#VALUE!</v>
      </c>
      <c r="CU92" s="6" t="e">
        <f t="shared" si="43"/>
        <v>#VALUE!</v>
      </c>
      <c r="CV92" s="6">
        <f t="shared" si="23"/>
        <v>6691910</v>
      </c>
      <c r="CW92" s="6">
        <f t="shared" si="44"/>
        <v>14140</v>
      </c>
      <c r="CX92" s="6">
        <f t="shared" si="24"/>
        <v>3720</v>
      </c>
      <c r="CY92" s="6" t="e">
        <f t="shared" si="25"/>
        <v>#VALUE!</v>
      </c>
      <c r="CZ92" s="20" t="e">
        <f t="shared" si="26"/>
        <v>#VALUE!</v>
      </c>
      <c r="DA92" s="20">
        <v>66.40151327563775</v>
      </c>
      <c r="DB92" s="20">
        <v>66.40151327563775</v>
      </c>
      <c r="DC92" s="6" t="e">
        <f t="shared" si="27"/>
        <v>#VALUE!</v>
      </c>
      <c r="DD92" s="8" t="e">
        <f t="shared" si="28"/>
        <v>#VALUE!</v>
      </c>
      <c r="DE92" s="6" t="e">
        <f t="shared" si="29"/>
        <v>#VALUE!</v>
      </c>
      <c r="DF92" s="6" t="e">
        <f t="shared" si="30"/>
        <v>#VALUE!</v>
      </c>
      <c r="DG92" s="6" t="e">
        <f t="shared" si="31"/>
        <v>#VALUE!</v>
      </c>
      <c r="DH92" s="6">
        <f t="shared" si="45"/>
        <v>86.35533607051595</v>
      </c>
      <c r="DI92" s="6">
        <f t="shared" si="32"/>
        <v>22.925091159665797</v>
      </c>
      <c r="DJ92" s="6">
        <f t="shared" si="33"/>
        <v>29.171380171696</v>
      </c>
      <c r="DK92" s="6">
        <f t="shared" si="34"/>
        <v>7.877917827098108</v>
      </c>
      <c r="DL92" s="6">
        <f t="shared" si="35"/>
        <v>14.349249188894312</v>
      </c>
      <c r="DM92" s="6">
        <f t="shared" si="36"/>
        <v>100.25639553245858</v>
      </c>
      <c r="DN92" s="6">
        <f t="shared" si="37"/>
        <v>57.5589307760774</v>
      </c>
      <c r="DO92" s="6">
        <f t="shared" si="38"/>
        <v>157.815326308536</v>
      </c>
      <c r="DP92" s="6">
        <f t="shared" si="39"/>
        <v>192.13615090872548</v>
      </c>
      <c r="DQ92" s="6">
        <f t="shared" si="40"/>
        <v>5.213758649401361</v>
      </c>
      <c r="DR92" s="6">
        <f t="shared" si="41"/>
        <v>11.487266358494358</v>
      </c>
    </row>
    <row r="93" spans="1:122" ht="12.75">
      <c r="A93" s="37" t="s">
        <v>273</v>
      </c>
      <c r="B93" s="2" t="s">
        <v>274</v>
      </c>
      <c r="C93" s="3">
        <v>6857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132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5">
        <v>0</v>
      </c>
      <c r="P93" s="3">
        <v>23300</v>
      </c>
      <c r="Q93" s="5">
        <v>0</v>
      </c>
      <c r="R93" s="5">
        <v>0</v>
      </c>
      <c r="S93" s="3">
        <v>202440</v>
      </c>
      <c r="T93" s="3">
        <v>223420</v>
      </c>
      <c r="U93" s="4">
        <v>0</v>
      </c>
      <c r="V93" s="4">
        <v>114</v>
      </c>
      <c r="W93" s="4">
        <v>0</v>
      </c>
      <c r="X93" s="5">
        <v>0</v>
      </c>
      <c r="Y93" s="4">
        <v>96</v>
      </c>
      <c r="Z93" s="4">
        <v>0</v>
      </c>
      <c r="AA93" s="4">
        <v>0</v>
      </c>
      <c r="AB93" s="4">
        <v>0</v>
      </c>
      <c r="AC93" s="5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5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3">
        <v>93100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3">
        <v>323544</v>
      </c>
      <c r="BF93" s="5">
        <v>0</v>
      </c>
      <c r="BG93" s="3">
        <v>569880</v>
      </c>
      <c r="BH93" s="3">
        <v>23250</v>
      </c>
      <c r="BI93" s="4">
        <v>0</v>
      </c>
      <c r="BJ93" s="4">
        <v>0</v>
      </c>
      <c r="BK93" s="4">
        <v>0</v>
      </c>
      <c r="BL93" s="4">
        <v>0</v>
      </c>
      <c r="BM93" s="3">
        <v>400</v>
      </c>
      <c r="BN93" s="3">
        <v>9260</v>
      </c>
      <c r="BO93" s="3">
        <v>2050</v>
      </c>
      <c r="BP93" s="3">
        <v>1070</v>
      </c>
      <c r="BQ93" s="3">
        <v>1766</v>
      </c>
      <c r="BR93" s="4">
        <v>0</v>
      </c>
      <c r="BS93" s="4">
        <v>0</v>
      </c>
      <c r="BT93" s="5">
        <v>0</v>
      </c>
      <c r="BU93" s="3">
        <v>484</v>
      </c>
      <c r="BV93" s="3">
        <v>500</v>
      </c>
      <c r="BW93" s="3">
        <v>552</v>
      </c>
      <c r="BX93" s="3">
        <v>15360</v>
      </c>
      <c r="BY93" s="3">
        <v>2430</v>
      </c>
      <c r="BZ93" s="3">
        <v>108150</v>
      </c>
      <c r="CA93" s="4">
        <v>0</v>
      </c>
      <c r="CB93" s="3">
        <v>4810</v>
      </c>
      <c r="CC93" s="3">
        <v>170880</v>
      </c>
      <c r="CD93" s="4">
        <v>0</v>
      </c>
      <c r="CE93" s="3">
        <v>730140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9550</v>
      </c>
      <c r="CM93" s="3">
        <v>0</v>
      </c>
      <c r="CN93" s="3">
        <v>0</v>
      </c>
      <c r="CO93" s="3">
        <v>105070</v>
      </c>
      <c r="CP93" s="3">
        <v>0</v>
      </c>
      <c r="CQ93" s="3">
        <v>0</v>
      </c>
      <c r="CR93" s="3">
        <v>2460</v>
      </c>
      <c r="CS93" s="33">
        <f t="shared" si="42"/>
        <v>1879598</v>
      </c>
      <c r="CT93" s="8" t="e">
        <f>#VALUE!</f>
        <v>#VALUE!</v>
      </c>
      <c r="CU93" s="8" t="e">
        <f t="shared" si="43"/>
        <v>#VALUE!</v>
      </c>
      <c r="CV93" s="8">
        <f t="shared" si="23"/>
        <v>730140</v>
      </c>
      <c r="CW93" s="8">
        <f t="shared" si="44"/>
        <v>2460</v>
      </c>
      <c r="CX93" s="8">
        <f t="shared" si="24"/>
        <v>2364</v>
      </c>
      <c r="CY93" s="8" t="e">
        <f t="shared" si="25"/>
        <v>#VALUE!</v>
      </c>
      <c r="CZ93" s="21" t="e">
        <f t="shared" si="26"/>
        <v>#VALUE!</v>
      </c>
      <c r="DA93" s="21">
        <v>71.88959374457366</v>
      </c>
      <c r="DB93" s="21">
        <v>71.88959374457366</v>
      </c>
      <c r="DC93" s="8" t="e">
        <f t="shared" si="27"/>
        <v>#VALUE!</v>
      </c>
      <c r="DD93" s="8" t="e">
        <f t="shared" si="28"/>
        <v>#VALUE!</v>
      </c>
      <c r="DE93" s="8" t="e">
        <f t="shared" si="29"/>
        <v>#VALUE!</v>
      </c>
      <c r="DF93" s="8" t="e">
        <f t="shared" si="30"/>
        <v>#VALUE!</v>
      </c>
      <c r="DG93" s="8" t="e">
        <f t="shared" si="31"/>
        <v>#VALUE!</v>
      </c>
      <c r="DH93" s="8">
        <f t="shared" si="45"/>
        <v>47.184483010062706</v>
      </c>
      <c r="DI93" s="8">
        <f t="shared" si="32"/>
        <v>3.397987458072043</v>
      </c>
      <c r="DJ93" s="8">
        <f t="shared" si="33"/>
        <v>32.58276214087793</v>
      </c>
      <c r="DK93" s="8">
        <f t="shared" si="34"/>
        <v>0.7014729473530699</v>
      </c>
      <c r="DL93" s="8">
        <f t="shared" si="35"/>
        <v>15.772203587574742</v>
      </c>
      <c r="DM93" s="8">
        <f t="shared" si="36"/>
        <v>83.10923144232171</v>
      </c>
      <c r="DN93" s="8">
        <f t="shared" si="37"/>
        <v>24.920519177482863</v>
      </c>
      <c r="DO93" s="8">
        <f t="shared" si="38"/>
        <v>108.02975061980457</v>
      </c>
      <c r="DP93" s="8">
        <f t="shared" si="39"/>
        <v>106.48096835350736</v>
      </c>
      <c r="DQ93" s="8">
        <f t="shared" si="40"/>
        <v>4.003208400175003</v>
      </c>
      <c r="DR93" s="8">
        <f t="shared" si="41"/>
        <v>15.32302756307423</v>
      </c>
    </row>
    <row r="94" spans="1:122" ht="12.75">
      <c r="A94" s="37" t="s">
        <v>275</v>
      </c>
      <c r="B94" s="2" t="s">
        <v>276</v>
      </c>
      <c r="C94" s="3">
        <v>3344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65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5">
        <v>0</v>
      </c>
      <c r="P94" s="3">
        <v>21180</v>
      </c>
      <c r="Q94" s="5">
        <v>0</v>
      </c>
      <c r="R94" s="5">
        <v>0</v>
      </c>
      <c r="S94" s="3">
        <v>104795</v>
      </c>
      <c r="T94" s="3">
        <v>97800</v>
      </c>
      <c r="U94" s="4">
        <v>0</v>
      </c>
      <c r="V94" s="4">
        <v>134</v>
      </c>
      <c r="W94" s="4">
        <v>0</v>
      </c>
      <c r="X94" s="5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5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5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3">
        <v>186935</v>
      </c>
      <c r="BF94" s="5">
        <v>0</v>
      </c>
      <c r="BG94" s="3">
        <v>269750</v>
      </c>
      <c r="BH94" s="3">
        <v>9380</v>
      </c>
      <c r="BI94" s="4">
        <v>0</v>
      </c>
      <c r="BJ94" s="4">
        <v>0</v>
      </c>
      <c r="BK94" s="4">
        <v>0</v>
      </c>
      <c r="BL94" s="4">
        <v>0</v>
      </c>
      <c r="BM94" s="3">
        <v>410</v>
      </c>
      <c r="BN94" s="3">
        <v>4720</v>
      </c>
      <c r="BO94" s="3">
        <v>1470</v>
      </c>
      <c r="BP94" s="5">
        <v>0</v>
      </c>
      <c r="BQ94" s="5">
        <v>0</v>
      </c>
      <c r="BR94" s="4">
        <v>0</v>
      </c>
      <c r="BS94" s="4">
        <v>0</v>
      </c>
      <c r="BT94" s="5">
        <v>0</v>
      </c>
      <c r="BU94" s="3">
        <v>217</v>
      </c>
      <c r="BV94" s="3">
        <v>800</v>
      </c>
      <c r="BW94" s="3">
        <v>111</v>
      </c>
      <c r="BX94" s="3">
        <v>8300</v>
      </c>
      <c r="BY94" s="3">
        <v>8310</v>
      </c>
      <c r="BZ94" s="3">
        <v>37070</v>
      </c>
      <c r="CA94" s="4">
        <v>0</v>
      </c>
      <c r="CB94" s="3">
        <v>13810</v>
      </c>
      <c r="CC94" s="3">
        <v>85240</v>
      </c>
      <c r="CD94" s="4">
        <v>0</v>
      </c>
      <c r="CE94" s="3">
        <v>334550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39530</v>
      </c>
      <c r="CM94" s="3">
        <v>0</v>
      </c>
      <c r="CN94" s="3">
        <v>0</v>
      </c>
      <c r="CO94" s="3">
        <v>60100</v>
      </c>
      <c r="CP94" s="3">
        <v>0</v>
      </c>
      <c r="CQ94" s="3">
        <v>0</v>
      </c>
      <c r="CR94" s="3">
        <v>0</v>
      </c>
      <c r="CS94" s="33">
        <f t="shared" si="42"/>
        <v>910246</v>
      </c>
      <c r="CT94" s="6" t="e">
        <f>#VALUE!</f>
        <v>#VALUE!</v>
      </c>
      <c r="CU94" s="6" t="e">
        <f t="shared" si="43"/>
        <v>#VALUE!</v>
      </c>
      <c r="CV94" s="6">
        <f t="shared" si="23"/>
        <v>334550</v>
      </c>
      <c r="CW94" s="6">
        <f t="shared" si="44"/>
        <v>0</v>
      </c>
      <c r="CX94" s="6">
        <f t="shared" si="24"/>
        <v>351</v>
      </c>
      <c r="CY94" s="6" t="e">
        <f t="shared" si="25"/>
        <v>#VALUE!</v>
      </c>
      <c r="CZ94" s="20" t="e">
        <f t="shared" si="26"/>
        <v>#VALUE!</v>
      </c>
      <c r="DA94" s="20">
        <v>73.1034970168181</v>
      </c>
      <c r="DB94" s="20">
        <v>73.1034970168181</v>
      </c>
      <c r="DC94" s="6" t="e">
        <f t="shared" si="27"/>
        <v>#VALUE!</v>
      </c>
      <c r="DD94" s="8" t="e">
        <f t="shared" si="28"/>
        <v>#VALUE!</v>
      </c>
      <c r="DE94" s="6" t="e">
        <f t="shared" si="29"/>
        <v>#VALUE!</v>
      </c>
      <c r="DF94" s="6" t="e">
        <f t="shared" si="30"/>
        <v>#VALUE!</v>
      </c>
      <c r="DG94" s="6" t="e">
        <f t="shared" si="31"/>
        <v>#VALUE!</v>
      </c>
      <c r="DH94" s="6">
        <f t="shared" si="45"/>
        <v>55.901614832535884</v>
      </c>
      <c r="DI94" s="6">
        <f t="shared" si="32"/>
        <v>6.333732057416268</v>
      </c>
      <c r="DJ94" s="6">
        <f t="shared" si="33"/>
        <v>29.24641148325359</v>
      </c>
      <c r="DK94" s="6">
        <f t="shared" si="34"/>
        <v>4.1297846889952154</v>
      </c>
      <c r="DL94" s="6">
        <f t="shared" si="35"/>
        <v>11.085526315789474</v>
      </c>
      <c r="DM94" s="6">
        <f t="shared" si="36"/>
        <v>80.66686602870813</v>
      </c>
      <c r="DN94" s="6">
        <f t="shared" si="37"/>
        <v>25.49043062200957</v>
      </c>
      <c r="DO94" s="6">
        <f t="shared" si="38"/>
        <v>106.1572966507177</v>
      </c>
      <c r="DP94" s="6">
        <f t="shared" si="39"/>
        <v>100.04485645933015</v>
      </c>
      <c r="DQ94" s="6">
        <f t="shared" si="40"/>
        <v>6.501196172248804</v>
      </c>
      <c r="DR94" s="6">
        <f t="shared" si="41"/>
        <v>17.97248803827751</v>
      </c>
    </row>
    <row r="95" spans="1:122" ht="12.75">
      <c r="A95" s="37" t="s">
        <v>277</v>
      </c>
      <c r="B95" s="2" t="s">
        <v>278</v>
      </c>
      <c r="C95" s="3">
        <v>705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38</v>
      </c>
      <c r="M95" s="4">
        <v>0</v>
      </c>
      <c r="N95" s="4">
        <v>0</v>
      </c>
      <c r="O95" s="3">
        <v>633</v>
      </c>
      <c r="P95" s="3">
        <v>11740</v>
      </c>
      <c r="Q95" s="5">
        <v>0</v>
      </c>
      <c r="R95" s="5">
        <v>0</v>
      </c>
      <c r="S95" s="5">
        <v>0</v>
      </c>
      <c r="T95" s="5">
        <v>0</v>
      </c>
      <c r="U95" s="4">
        <v>0</v>
      </c>
      <c r="V95" s="4">
        <v>0</v>
      </c>
      <c r="W95" s="4">
        <v>0</v>
      </c>
      <c r="X95" s="5">
        <v>0</v>
      </c>
      <c r="Y95" s="4">
        <v>0</v>
      </c>
      <c r="Z95" s="4">
        <v>0</v>
      </c>
      <c r="AA95" s="4">
        <v>0</v>
      </c>
      <c r="AB95" s="4">
        <v>0</v>
      </c>
      <c r="AC95" s="5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3">
        <v>2959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5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3">
        <v>16264</v>
      </c>
      <c r="BF95" s="3">
        <v>20249</v>
      </c>
      <c r="BG95" s="3">
        <v>36770</v>
      </c>
      <c r="BH95" s="3">
        <v>2036</v>
      </c>
      <c r="BI95" s="4">
        <v>0</v>
      </c>
      <c r="BJ95" s="4">
        <v>0</v>
      </c>
      <c r="BK95" s="4">
        <v>0</v>
      </c>
      <c r="BL95" s="4">
        <v>0</v>
      </c>
      <c r="BM95" s="3">
        <v>13</v>
      </c>
      <c r="BN95" s="3">
        <v>739</v>
      </c>
      <c r="BO95" s="3">
        <v>662</v>
      </c>
      <c r="BP95" s="5">
        <v>0</v>
      </c>
      <c r="BQ95" s="5">
        <v>0</v>
      </c>
      <c r="BR95" s="4">
        <v>0</v>
      </c>
      <c r="BS95" s="4">
        <v>0</v>
      </c>
      <c r="BT95" s="5">
        <v>0</v>
      </c>
      <c r="BU95" s="3">
        <v>92</v>
      </c>
      <c r="BV95" s="3">
        <v>84</v>
      </c>
      <c r="BW95" s="3">
        <v>52</v>
      </c>
      <c r="BX95" s="3">
        <v>1014</v>
      </c>
      <c r="BY95" s="3">
        <v>1446</v>
      </c>
      <c r="BZ95" s="3">
        <v>3436</v>
      </c>
      <c r="CA95" s="4">
        <v>839</v>
      </c>
      <c r="CB95" s="3">
        <v>1070</v>
      </c>
      <c r="CC95" s="3">
        <v>36932</v>
      </c>
      <c r="CD95" s="4">
        <v>0</v>
      </c>
      <c r="CE95" s="3">
        <v>120960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13663</v>
      </c>
      <c r="CM95" s="3">
        <v>0</v>
      </c>
      <c r="CN95" s="3">
        <v>0</v>
      </c>
      <c r="CO95" s="3">
        <v>0</v>
      </c>
      <c r="CP95" s="3">
        <v>5705</v>
      </c>
      <c r="CQ95" s="3">
        <v>0</v>
      </c>
      <c r="CR95" s="3">
        <v>0</v>
      </c>
      <c r="CS95" s="33">
        <f t="shared" si="42"/>
        <v>136976</v>
      </c>
      <c r="CT95" s="6" t="e">
        <f>#VALUE!</f>
        <v>#VALUE!</v>
      </c>
      <c r="CU95" s="6" t="e">
        <f t="shared" si="43"/>
        <v>#VALUE!</v>
      </c>
      <c r="CV95" s="6">
        <f t="shared" si="23"/>
        <v>120960</v>
      </c>
      <c r="CW95" s="6">
        <f t="shared" si="44"/>
        <v>5705</v>
      </c>
      <c r="CX95" s="6">
        <f t="shared" si="24"/>
        <v>92</v>
      </c>
      <c r="CY95" s="6" t="e">
        <f t="shared" si="25"/>
        <v>#VALUE!</v>
      </c>
      <c r="CZ95" s="20" t="e">
        <f t="shared" si="26"/>
        <v>#VALUE!</v>
      </c>
      <c r="DA95" s="20">
        <v>51.93737605836205</v>
      </c>
      <c r="DB95" s="20">
        <v>51.93737605836205</v>
      </c>
      <c r="DC95" s="6" t="e">
        <f t="shared" si="27"/>
        <v>#VALUE!</v>
      </c>
      <c r="DD95" s="8" t="e">
        <f t="shared" si="28"/>
        <v>#VALUE!</v>
      </c>
      <c r="DE95" s="6" t="e">
        <f t="shared" si="29"/>
        <v>#VALUE!</v>
      </c>
      <c r="DF95" s="6" t="e">
        <f t="shared" si="30"/>
        <v>#VALUE!</v>
      </c>
      <c r="DG95" s="6" t="e">
        <f t="shared" si="31"/>
        <v>#VALUE!</v>
      </c>
      <c r="DH95" s="6">
        <f t="shared" si="45"/>
        <v>23.967375886524824</v>
      </c>
      <c r="DI95" s="6">
        <f t="shared" si="32"/>
        <v>17.842553191489362</v>
      </c>
      <c r="DJ95" s="6">
        <f t="shared" si="33"/>
        <v>28.721985815602835</v>
      </c>
      <c r="DK95" s="6">
        <f t="shared" si="34"/>
        <v>1.5177304964539007</v>
      </c>
      <c r="DL95" s="6">
        <f t="shared" si="35"/>
        <v>4.873758865248227</v>
      </c>
      <c r="DM95" s="6">
        <f t="shared" si="36"/>
        <v>52.156028368794324</v>
      </c>
      <c r="DN95" s="6">
        <f t="shared" si="37"/>
        <v>52.38581560283688</v>
      </c>
      <c r="DO95" s="6">
        <f t="shared" si="38"/>
        <v>104.54184397163121</v>
      </c>
      <c r="DP95" s="6">
        <f t="shared" si="39"/>
        <v>171.5744680851064</v>
      </c>
      <c r="DQ95" s="6">
        <f t="shared" si="40"/>
        <v>4.556028368794326</v>
      </c>
      <c r="DR95" s="6">
        <f t="shared" si="41"/>
        <v>8.092198581560284</v>
      </c>
    </row>
    <row r="96" spans="1:122" ht="12.75">
      <c r="A96" s="37" t="s">
        <v>279</v>
      </c>
      <c r="B96" s="2" t="s">
        <v>280</v>
      </c>
      <c r="C96" s="3">
        <v>4524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70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3">
        <v>6579</v>
      </c>
      <c r="P96" s="3">
        <v>92820</v>
      </c>
      <c r="Q96" s="5">
        <v>0</v>
      </c>
      <c r="R96" s="3">
        <v>15993</v>
      </c>
      <c r="S96" s="5">
        <v>0</v>
      </c>
      <c r="T96" s="3">
        <v>123653</v>
      </c>
      <c r="U96" s="4">
        <v>0</v>
      </c>
      <c r="V96" s="4">
        <v>0</v>
      </c>
      <c r="W96" s="4">
        <v>0</v>
      </c>
      <c r="X96" s="3">
        <v>3891</v>
      </c>
      <c r="Y96" s="4">
        <v>0</v>
      </c>
      <c r="Z96" s="4">
        <v>0</v>
      </c>
      <c r="AA96" s="4">
        <v>0</v>
      </c>
      <c r="AB96" s="4">
        <v>0</v>
      </c>
      <c r="AC96" s="5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5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12090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3">
        <v>49211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3">
        <v>175110</v>
      </c>
      <c r="BF96" s="5">
        <v>0</v>
      </c>
      <c r="BG96" s="3">
        <v>352390</v>
      </c>
      <c r="BH96" s="3">
        <v>9090</v>
      </c>
      <c r="BI96" s="4">
        <v>0</v>
      </c>
      <c r="BJ96" s="4">
        <v>0</v>
      </c>
      <c r="BK96" s="4">
        <v>0</v>
      </c>
      <c r="BL96" s="4">
        <v>0</v>
      </c>
      <c r="BM96" s="3">
        <v>119</v>
      </c>
      <c r="BN96" s="3">
        <v>4845</v>
      </c>
      <c r="BO96" s="3">
        <v>1843</v>
      </c>
      <c r="BP96" s="3">
        <v>788</v>
      </c>
      <c r="BQ96" s="3">
        <v>360</v>
      </c>
      <c r="BR96" s="4">
        <v>346</v>
      </c>
      <c r="BS96" s="4">
        <v>0</v>
      </c>
      <c r="BT96" s="5">
        <v>0</v>
      </c>
      <c r="BU96" s="3">
        <v>400</v>
      </c>
      <c r="BV96" s="3">
        <v>1761</v>
      </c>
      <c r="BW96" s="5">
        <v>0</v>
      </c>
      <c r="BX96" s="3">
        <v>8160</v>
      </c>
      <c r="BY96" s="3">
        <v>11083</v>
      </c>
      <c r="BZ96" s="3">
        <v>34475</v>
      </c>
      <c r="CA96" s="4">
        <v>0</v>
      </c>
      <c r="CB96" s="3">
        <v>12410</v>
      </c>
      <c r="CC96" s="3">
        <v>143440</v>
      </c>
      <c r="CD96" s="4">
        <v>110</v>
      </c>
      <c r="CE96" s="3">
        <v>337110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51920</v>
      </c>
      <c r="CM96" s="3">
        <v>0</v>
      </c>
      <c r="CN96" s="3">
        <v>0</v>
      </c>
      <c r="CO96" s="3">
        <v>0</v>
      </c>
      <c r="CP96" s="3">
        <v>61420</v>
      </c>
      <c r="CQ96" s="3">
        <v>0</v>
      </c>
      <c r="CR96" s="3">
        <v>0</v>
      </c>
      <c r="CS96" s="33">
        <f t="shared" si="42"/>
        <v>1059821</v>
      </c>
      <c r="CT96" s="6" t="e">
        <f>#VALUE!</f>
        <v>#VALUE!</v>
      </c>
      <c r="CU96" s="6" t="e">
        <f t="shared" si="43"/>
        <v>#VALUE!</v>
      </c>
      <c r="CV96" s="6">
        <f t="shared" si="23"/>
        <v>337110</v>
      </c>
      <c r="CW96" s="6">
        <f t="shared" si="44"/>
        <v>61530</v>
      </c>
      <c r="CX96" s="6">
        <f t="shared" si="24"/>
        <v>1106</v>
      </c>
      <c r="CY96" s="6" t="e">
        <f t="shared" si="25"/>
        <v>#VALUE!</v>
      </c>
      <c r="CZ96" s="20" t="e">
        <f t="shared" si="26"/>
        <v>#VALUE!</v>
      </c>
      <c r="DA96" s="20">
        <v>72.61201438508817</v>
      </c>
      <c r="DB96" s="20">
        <v>72.61201438508817</v>
      </c>
      <c r="DC96" s="6" t="e">
        <f t="shared" si="27"/>
        <v>#VALUE!</v>
      </c>
      <c r="DD96" s="8" t="e">
        <f t="shared" si="28"/>
        <v>#VALUE!</v>
      </c>
      <c r="DE96" s="6" t="e">
        <f t="shared" si="29"/>
        <v>#VALUE!</v>
      </c>
      <c r="DF96" s="6" t="e">
        <f t="shared" si="30"/>
        <v>#VALUE!</v>
      </c>
      <c r="DG96" s="6" t="e">
        <f t="shared" si="31"/>
        <v>#VALUE!</v>
      </c>
      <c r="DH96" s="6">
        <f t="shared" si="45"/>
        <v>40.16114058355438</v>
      </c>
      <c r="DI96" s="6">
        <f t="shared" si="32"/>
        <v>20.517241379310345</v>
      </c>
      <c r="DJ96" s="6">
        <f t="shared" si="33"/>
        <v>27.332670203359857</v>
      </c>
      <c r="DK96" s="6">
        <f t="shared" si="34"/>
        <v>6.2782935455349245</v>
      </c>
      <c r="DL96" s="6">
        <f t="shared" si="35"/>
        <v>7.620468611847922</v>
      </c>
      <c r="DM96" s="6">
        <f t="shared" si="36"/>
        <v>77.89345711759505</v>
      </c>
      <c r="DN96" s="6">
        <f t="shared" si="37"/>
        <v>31.706454465075154</v>
      </c>
      <c r="DO96" s="6">
        <f t="shared" si="38"/>
        <v>109.5999115826702</v>
      </c>
      <c r="DP96" s="6">
        <f t="shared" si="39"/>
        <v>74.5159151193634</v>
      </c>
      <c r="DQ96" s="6">
        <f t="shared" si="40"/>
        <v>5.35079575596817</v>
      </c>
      <c r="DR96" s="6">
        <f t="shared" si="41"/>
        <v>13.576480990274094</v>
      </c>
    </row>
    <row r="97" spans="1:122" ht="12.75">
      <c r="A97" s="37" t="s">
        <v>281</v>
      </c>
      <c r="B97" s="2" t="s">
        <v>282</v>
      </c>
      <c r="C97" s="3">
        <v>1997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148</v>
      </c>
      <c r="M97" s="4">
        <v>0</v>
      </c>
      <c r="N97" s="4">
        <v>0</v>
      </c>
      <c r="O97" s="3">
        <v>17768</v>
      </c>
      <c r="P97" s="3">
        <v>39132</v>
      </c>
      <c r="Q97" s="5">
        <v>0</v>
      </c>
      <c r="R97" s="5">
        <v>0</v>
      </c>
      <c r="S97" s="5">
        <v>0</v>
      </c>
      <c r="T97" s="5">
        <v>0</v>
      </c>
      <c r="U97" s="4">
        <v>0</v>
      </c>
      <c r="V97" s="4">
        <v>0</v>
      </c>
      <c r="W97" s="4">
        <v>0</v>
      </c>
      <c r="X97" s="5">
        <v>0</v>
      </c>
      <c r="Y97" s="4">
        <v>0</v>
      </c>
      <c r="Z97" s="4">
        <v>0</v>
      </c>
      <c r="AA97" s="4">
        <v>0</v>
      </c>
      <c r="AB97" s="4">
        <v>0</v>
      </c>
      <c r="AC97" s="5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3">
        <v>11567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5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3">
        <v>75293</v>
      </c>
      <c r="BF97" s="3">
        <v>60511</v>
      </c>
      <c r="BG97" s="3">
        <v>120150</v>
      </c>
      <c r="BH97" s="3">
        <v>10051</v>
      </c>
      <c r="BI97" s="4">
        <v>0</v>
      </c>
      <c r="BJ97" s="4">
        <v>0</v>
      </c>
      <c r="BK97" s="4">
        <v>0</v>
      </c>
      <c r="BL97" s="4">
        <v>0</v>
      </c>
      <c r="BM97" s="3">
        <v>51</v>
      </c>
      <c r="BN97" s="3">
        <v>2888</v>
      </c>
      <c r="BO97" s="3">
        <v>1372</v>
      </c>
      <c r="BP97" s="5">
        <v>0</v>
      </c>
      <c r="BQ97" s="5">
        <v>0</v>
      </c>
      <c r="BR97" s="4">
        <v>0</v>
      </c>
      <c r="BS97" s="4">
        <v>0</v>
      </c>
      <c r="BT97" s="5">
        <v>0</v>
      </c>
      <c r="BU97" s="3">
        <v>366</v>
      </c>
      <c r="BV97" s="3">
        <v>327</v>
      </c>
      <c r="BW97" s="3">
        <v>226</v>
      </c>
      <c r="BX97" s="3">
        <v>3966</v>
      </c>
      <c r="BY97" s="3">
        <v>5652</v>
      </c>
      <c r="BZ97" s="3">
        <v>13431</v>
      </c>
      <c r="CA97" s="4">
        <v>3279</v>
      </c>
      <c r="CB97" s="3">
        <v>4185</v>
      </c>
      <c r="CC97" s="3">
        <v>178139</v>
      </c>
      <c r="CD97" s="4">
        <v>0</v>
      </c>
      <c r="CE97" s="3">
        <v>241970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>
        <v>38867</v>
      </c>
      <c r="CM97" s="3">
        <v>0</v>
      </c>
      <c r="CN97" s="3">
        <v>0</v>
      </c>
      <c r="CO97" s="3">
        <v>0</v>
      </c>
      <c r="CP97" s="3">
        <v>8594</v>
      </c>
      <c r="CQ97" s="3">
        <v>0</v>
      </c>
      <c r="CR97" s="3">
        <v>0</v>
      </c>
      <c r="CS97" s="33">
        <f t="shared" si="42"/>
        <v>548136</v>
      </c>
      <c r="CT97" s="6" t="e">
        <f>#VALUE!</f>
        <v>#VALUE!</v>
      </c>
      <c r="CU97" s="6" t="e">
        <f t="shared" si="43"/>
        <v>#VALUE!</v>
      </c>
      <c r="CV97" s="6">
        <f t="shared" si="23"/>
        <v>241970</v>
      </c>
      <c r="CW97" s="6">
        <f t="shared" si="44"/>
        <v>8594</v>
      </c>
      <c r="CX97" s="6">
        <f t="shared" si="24"/>
        <v>366</v>
      </c>
      <c r="CY97" s="6" t="e">
        <f t="shared" si="25"/>
        <v>#VALUE!</v>
      </c>
      <c r="CZ97" s="20" t="e">
        <f t="shared" si="26"/>
        <v>#VALUE!</v>
      </c>
      <c r="DA97" s="20">
        <v>68.5970870991883</v>
      </c>
      <c r="DB97" s="20">
        <v>68.5970870991883</v>
      </c>
      <c r="DC97" s="6" t="e">
        <f t="shared" si="27"/>
        <v>#VALUE!</v>
      </c>
      <c r="DD97" s="8" t="e">
        <f t="shared" si="28"/>
        <v>#VALUE!</v>
      </c>
      <c r="DE97" s="6" t="e">
        <f t="shared" si="29"/>
        <v>#VALUE!</v>
      </c>
      <c r="DF97" s="6" t="e">
        <f t="shared" si="30"/>
        <v>#VALUE!</v>
      </c>
      <c r="DG97" s="6" t="e">
        <f t="shared" si="31"/>
        <v>#VALUE!</v>
      </c>
      <c r="DH97" s="6">
        <f t="shared" si="45"/>
        <v>46.60040060090135</v>
      </c>
      <c r="DI97" s="6">
        <f t="shared" si="32"/>
        <v>21.237356034051075</v>
      </c>
      <c r="DJ97" s="6">
        <f t="shared" si="33"/>
        <v>30.30095142714071</v>
      </c>
      <c r="DK97" s="6">
        <f t="shared" si="34"/>
        <v>2.0956434651977967</v>
      </c>
      <c r="DL97" s="6">
        <f t="shared" si="35"/>
        <v>6.725588382573861</v>
      </c>
      <c r="DM97" s="6">
        <f t="shared" si="36"/>
        <v>60.165247871807715</v>
      </c>
      <c r="DN97" s="6">
        <f t="shared" si="37"/>
        <v>89.20330495743616</v>
      </c>
      <c r="DO97" s="6">
        <f t="shared" si="38"/>
        <v>149.36855282924387</v>
      </c>
      <c r="DP97" s="6">
        <f t="shared" si="39"/>
        <v>121.16675012518778</v>
      </c>
      <c r="DQ97" s="6">
        <f t="shared" si="40"/>
        <v>6.28793189784677</v>
      </c>
      <c r="DR97" s="6">
        <f t="shared" si="41"/>
        <v>4.303455182774162</v>
      </c>
    </row>
    <row r="98" spans="1:122" ht="12.75">
      <c r="A98" s="37" t="s">
        <v>283</v>
      </c>
      <c r="B98" s="2" t="s">
        <v>284</v>
      </c>
      <c r="C98" s="3">
        <v>2081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41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5">
        <v>0</v>
      </c>
      <c r="P98" s="5">
        <v>0</v>
      </c>
      <c r="Q98" s="5">
        <v>0</v>
      </c>
      <c r="R98" s="5">
        <v>0</v>
      </c>
      <c r="S98" s="3">
        <v>59560</v>
      </c>
      <c r="T98" s="3">
        <v>69670</v>
      </c>
      <c r="U98" s="4">
        <v>0</v>
      </c>
      <c r="V98" s="4">
        <v>20</v>
      </c>
      <c r="W98" s="4">
        <v>0</v>
      </c>
      <c r="X98" s="5">
        <v>0</v>
      </c>
      <c r="Y98" s="4">
        <v>0</v>
      </c>
      <c r="Z98" s="4">
        <v>909</v>
      </c>
      <c r="AA98" s="4">
        <v>0</v>
      </c>
      <c r="AB98" s="4">
        <v>1126</v>
      </c>
      <c r="AC98" s="5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5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5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3">
        <v>86513</v>
      </c>
      <c r="BF98" s="5">
        <v>0</v>
      </c>
      <c r="BG98" s="3">
        <v>195890</v>
      </c>
      <c r="BH98" s="3">
        <v>4740</v>
      </c>
      <c r="BI98" s="4">
        <v>0</v>
      </c>
      <c r="BJ98" s="4">
        <v>0</v>
      </c>
      <c r="BK98" s="4">
        <v>0</v>
      </c>
      <c r="BL98" s="4">
        <v>0</v>
      </c>
      <c r="BM98" s="3">
        <v>364</v>
      </c>
      <c r="BN98" s="3">
        <v>885</v>
      </c>
      <c r="BO98" s="3">
        <v>751</v>
      </c>
      <c r="BP98" s="3">
        <v>139</v>
      </c>
      <c r="BQ98" s="5">
        <v>0</v>
      </c>
      <c r="BR98" s="4">
        <v>0</v>
      </c>
      <c r="BS98" s="4">
        <v>0</v>
      </c>
      <c r="BT98" s="5">
        <v>0</v>
      </c>
      <c r="BU98" s="3">
        <v>178</v>
      </c>
      <c r="BV98" s="3">
        <v>281</v>
      </c>
      <c r="BW98" s="3">
        <v>119</v>
      </c>
      <c r="BX98" s="3">
        <v>2458</v>
      </c>
      <c r="BY98" s="3">
        <v>1095</v>
      </c>
      <c r="BZ98" s="3">
        <v>13402</v>
      </c>
      <c r="CA98" s="4">
        <v>3363</v>
      </c>
      <c r="CB98" s="3">
        <v>6581</v>
      </c>
      <c r="CC98" s="3">
        <v>22234</v>
      </c>
      <c r="CD98" s="4">
        <v>0</v>
      </c>
      <c r="CE98" s="3">
        <v>194735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>
        <v>5080</v>
      </c>
      <c r="CM98" s="3">
        <v>0</v>
      </c>
      <c r="CN98" s="3">
        <v>0</v>
      </c>
      <c r="CO98" s="3">
        <v>9427</v>
      </c>
      <c r="CP98" s="3">
        <v>0</v>
      </c>
      <c r="CQ98" s="3">
        <v>0</v>
      </c>
      <c r="CR98" s="3">
        <v>0</v>
      </c>
      <c r="CS98" s="33">
        <f t="shared" si="42"/>
        <v>479548</v>
      </c>
      <c r="CT98" s="6" t="e">
        <f>#VALUE!</f>
        <v>#VALUE!</v>
      </c>
      <c r="CU98" s="6" t="e">
        <f t="shared" si="43"/>
        <v>#VALUE!</v>
      </c>
      <c r="CV98" s="6">
        <f t="shared" si="23"/>
        <v>194735</v>
      </c>
      <c r="CW98" s="6">
        <f t="shared" si="44"/>
        <v>0</v>
      </c>
      <c r="CX98" s="6">
        <f t="shared" si="24"/>
        <v>198</v>
      </c>
      <c r="CY98" s="6" t="e">
        <f t="shared" si="25"/>
        <v>#VALUE!</v>
      </c>
      <c r="CZ98" s="20" t="e">
        <f t="shared" si="26"/>
        <v>#VALUE!</v>
      </c>
      <c r="DA98" s="20">
        <v>71.09881523719719</v>
      </c>
      <c r="DB98" s="20">
        <v>71.09881523719719</v>
      </c>
      <c r="DC98" s="6" t="e">
        <f t="shared" si="27"/>
        <v>#VALUE!</v>
      </c>
      <c r="DD98" s="8" t="e">
        <f t="shared" si="28"/>
        <v>#VALUE!</v>
      </c>
      <c r="DE98" s="6" t="e">
        <f t="shared" si="29"/>
        <v>#VALUE!</v>
      </c>
      <c r="DF98" s="6" t="e">
        <f t="shared" si="30"/>
        <v>#VALUE!</v>
      </c>
      <c r="DG98" s="6" t="e">
        <f t="shared" si="31"/>
        <v>#VALUE!</v>
      </c>
      <c r="DH98" s="6">
        <f t="shared" si="45"/>
        <v>41.57280153772225</v>
      </c>
      <c r="DI98" s="6">
        <f t="shared" si="32"/>
        <v>1.61604997597309</v>
      </c>
      <c r="DJ98" s="6">
        <f t="shared" si="33"/>
        <v>33.47909658817876</v>
      </c>
      <c r="DK98" s="6">
        <f t="shared" si="34"/>
        <v>3.162421912542047</v>
      </c>
      <c r="DL98" s="6">
        <f t="shared" si="35"/>
        <v>6.440172993753003</v>
      </c>
      <c r="DM98" s="6">
        <f t="shared" si="36"/>
        <v>94.13262854396925</v>
      </c>
      <c r="DN98" s="6">
        <f t="shared" si="37"/>
        <v>10.684286400768862</v>
      </c>
      <c r="DO98" s="6">
        <f t="shared" si="38"/>
        <v>104.8169149447381</v>
      </c>
      <c r="DP98" s="6">
        <f t="shared" si="39"/>
        <v>93.57760691975012</v>
      </c>
      <c r="DQ98" s="6">
        <f t="shared" si="40"/>
        <v>3.28543969245555</v>
      </c>
      <c r="DR98" s="6">
        <f t="shared" si="41"/>
        <v>4.530033637674195</v>
      </c>
    </row>
    <row r="99" spans="1:122" ht="12.75">
      <c r="A99" s="37" t="s">
        <v>285</v>
      </c>
      <c r="B99" s="2" t="s">
        <v>286</v>
      </c>
      <c r="C99" s="3">
        <v>929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15</v>
      </c>
      <c r="M99" s="4">
        <v>0</v>
      </c>
      <c r="N99" s="4">
        <v>0</v>
      </c>
      <c r="O99" s="3">
        <v>7507</v>
      </c>
      <c r="P99" s="3">
        <v>10632</v>
      </c>
      <c r="Q99" s="5">
        <v>0</v>
      </c>
      <c r="R99" s="5">
        <v>0</v>
      </c>
      <c r="S99" s="5">
        <v>0</v>
      </c>
      <c r="T99" s="5">
        <v>0</v>
      </c>
      <c r="U99" s="4">
        <v>0</v>
      </c>
      <c r="V99" s="4">
        <v>0</v>
      </c>
      <c r="W99" s="4">
        <v>0</v>
      </c>
      <c r="X99" s="5">
        <v>0</v>
      </c>
      <c r="Y99" s="4">
        <v>0</v>
      </c>
      <c r="Z99" s="4">
        <v>0</v>
      </c>
      <c r="AA99" s="4">
        <v>0</v>
      </c>
      <c r="AB99" s="4">
        <v>0</v>
      </c>
      <c r="AC99" s="5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3">
        <v>1201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5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3">
        <v>20572</v>
      </c>
      <c r="BF99" s="3">
        <v>26291</v>
      </c>
      <c r="BG99" s="3">
        <v>54020</v>
      </c>
      <c r="BH99" s="3">
        <v>3684</v>
      </c>
      <c r="BI99" s="4">
        <v>0</v>
      </c>
      <c r="BJ99" s="4">
        <v>0</v>
      </c>
      <c r="BK99" s="4">
        <v>0</v>
      </c>
      <c r="BL99" s="4">
        <v>0</v>
      </c>
      <c r="BM99" s="3">
        <v>5</v>
      </c>
      <c r="BN99" s="3">
        <v>300</v>
      </c>
      <c r="BO99" s="3">
        <v>315</v>
      </c>
      <c r="BP99" s="5">
        <v>0</v>
      </c>
      <c r="BQ99" s="5">
        <v>0</v>
      </c>
      <c r="BR99" s="4">
        <v>0</v>
      </c>
      <c r="BS99" s="4">
        <v>0</v>
      </c>
      <c r="BT99" s="5">
        <v>0</v>
      </c>
      <c r="BU99" s="3">
        <v>41</v>
      </c>
      <c r="BV99" s="3">
        <v>34</v>
      </c>
      <c r="BW99" s="3">
        <v>32</v>
      </c>
      <c r="BX99" s="3">
        <v>412</v>
      </c>
      <c r="BY99" s="3">
        <v>587</v>
      </c>
      <c r="BZ99" s="3">
        <v>1394</v>
      </c>
      <c r="CA99" s="4">
        <v>340</v>
      </c>
      <c r="CB99" s="3">
        <v>434</v>
      </c>
      <c r="CC99" s="3">
        <v>69644</v>
      </c>
      <c r="CD99" s="4">
        <v>40</v>
      </c>
      <c r="CE99" s="3">
        <v>260940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18178</v>
      </c>
      <c r="CM99" s="3">
        <v>0</v>
      </c>
      <c r="CN99" s="3">
        <v>0</v>
      </c>
      <c r="CO99" s="3">
        <v>0</v>
      </c>
      <c r="CP99" s="3">
        <v>7973</v>
      </c>
      <c r="CQ99" s="3">
        <v>0</v>
      </c>
      <c r="CR99" s="3">
        <v>0</v>
      </c>
      <c r="CS99" s="33">
        <f t="shared" si="42"/>
        <v>197419</v>
      </c>
      <c r="CT99" s="6" t="e">
        <f>#VALUE!</f>
        <v>#VALUE!</v>
      </c>
      <c r="CU99" s="6" t="e">
        <f t="shared" si="43"/>
        <v>#VALUE!</v>
      </c>
      <c r="CV99" s="6">
        <f t="shared" si="23"/>
        <v>260940</v>
      </c>
      <c r="CW99" s="6">
        <f t="shared" si="44"/>
        <v>8013</v>
      </c>
      <c r="CX99" s="6">
        <f t="shared" si="24"/>
        <v>41</v>
      </c>
      <c r="CY99" s="6" t="e">
        <f t="shared" si="25"/>
        <v>#VALUE!</v>
      </c>
      <c r="CZ99" s="20" t="e">
        <f t="shared" si="26"/>
        <v>#VALUE!</v>
      </c>
      <c r="DA99" s="20">
        <v>42.327079219490024</v>
      </c>
      <c r="DB99" s="20">
        <v>42.327079219490024</v>
      </c>
      <c r="DC99" s="6" t="e">
        <f t="shared" si="27"/>
        <v>#VALUE!</v>
      </c>
      <c r="DD99" s="8" t="e">
        <f t="shared" si="28"/>
        <v>#VALUE!</v>
      </c>
      <c r="DE99" s="6" t="e">
        <f t="shared" si="29"/>
        <v>#VALUE!</v>
      </c>
      <c r="DF99" s="6" t="e">
        <f t="shared" si="30"/>
        <v>#VALUE!</v>
      </c>
      <c r="DG99" s="6" t="e">
        <f t="shared" si="31"/>
        <v>#VALUE!</v>
      </c>
      <c r="DH99" s="6">
        <f t="shared" si="45"/>
        <v>30.22497308934338</v>
      </c>
      <c r="DI99" s="6">
        <f t="shared" si="32"/>
        <v>11.81054897739505</v>
      </c>
      <c r="DJ99" s="6">
        <f t="shared" si="33"/>
        <v>28.30032292787944</v>
      </c>
      <c r="DK99" s="6">
        <f t="shared" si="34"/>
        <v>0.4671689989235737</v>
      </c>
      <c r="DL99" s="6">
        <f t="shared" si="35"/>
        <v>1.5005382131324003</v>
      </c>
      <c r="DM99" s="6">
        <f t="shared" si="36"/>
        <v>58.14854682454252</v>
      </c>
      <c r="DN99" s="6">
        <f t="shared" si="37"/>
        <v>74.96663078579117</v>
      </c>
      <c r="DO99" s="6">
        <f t="shared" si="38"/>
        <v>133.1151776103337</v>
      </c>
      <c r="DP99" s="6">
        <f t="shared" si="39"/>
        <v>280.8826695371367</v>
      </c>
      <c r="DQ99" s="6">
        <f t="shared" si="40"/>
        <v>1.403659849300323</v>
      </c>
      <c r="DR99" s="6">
        <f t="shared" si="41"/>
        <v>8.582346609257266</v>
      </c>
    </row>
    <row r="100" spans="1:122" ht="12.75">
      <c r="A100" s="37" t="s">
        <v>287</v>
      </c>
      <c r="B100" s="2" t="s">
        <v>288</v>
      </c>
      <c r="C100" s="3">
        <v>4213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64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3">
        <v>5788</v>
      </c>
      <c r="P100" s="3">
        <v>89930</v>
      </c>
      <c r="Q100" s="5">
        <v>0</v>
      </c>
      <c r="R100" s="3">
        <v>15367</v>
      </c>
      <c r="S100" s="5">
        <v>0</v>
      </c>
      <c r="T100" s="3">
        <v>117744</v>
      </c>
      <c r="U100" s="4">
        <v>0</v>
      </c>
      <c r="V100" s="4">
        <v>0</v>
      </c>
      <c r="W100" s="4">
        <v>0</v>
      </c>
      <c r="X100" s="3">
        <v>3425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5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3">
        <v>43305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3">
        <v>153660</v>
      </c>
      <c r="BF100" s="5">
        <v>0</v>
      </c>
      <c r="BG100" s="3">
        <v>379400</v>
      </c>
      <c r="BH100" s="3">
        <v>14970</v>
      </c>
      <c r="BI100" s="4">
        <v>0</v>
      </c>
      <c r="BJ100" s="4">
        <v>0</v>
      </c>
      <c r="BK100" s="4">
        <v>0</v>
      </c>
      <c r="BL100" s="4">
        <v>0</v>
      </c>
      <c r="BM100" s="3">
        <v>103</v>
      </c>
      <c r="BN100" s="3">
        <v>4264</v>
      </c>
      <c r="BO100" s="3">
        <v>1624</v>
      </c>
      <c r="BP100" s="3">
        <v>693</v>
      </c>
      <c r="BQ100" s="3">
        <v>340</v>
      </c>
      <c r="BR100" s="4">
        <v>216</v>
      </c>
      <c r="BS100" s="4">
        <v>0</v>
      </c>
      <c r="BT100" s="5">
        <v>0</v>
      </c>
      <c r="BU100" s="3">
        <v>330</v>
      </c>
      <c r="BV100" s="3">
        <v>270</v>
      </c>
      <c r="BW100" s="5">
        <v>0</v>
      </c>
      <c r="BX100" s="3">
        <v>7181</v>
      </c>
      <c r="BY100" s="3">
        <v>9749</v>
      </c>
      <c r="BZ100" s="3">
        <v>30337</v>
      </c>
      <c r="CA100" s="4">
        <v>0</v>
      </c>
      <c r="CB100" s="3">
        <v>10920</v>
      </c>
      <c r="CC100" s="3">
        <v>97170</v>
      </c>
      <c r="CD100" s="4">
        <v>0</v>
      </c>
      <c r="CE100" s="3">
        <v>341520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19700</v>
      </c>
      <c r="CM100" s="3">
        <v>0</v>
      </c>
      <c r="CN100" s="3">
        <v>0</v>
      </c>
      <c r="CO100" s="3">
        <v>0</v>
      </c>
      <c r="CP100" s="3">
        <v>35120</v>
      </c>
      <c r="CQ100" s="3">
        <v>0</v>
      </c>
      <c r="CR100" s="3">
        <v>0</v>
      </c>
      <c r="CS100" s="33">
        <f t="shared" si="42"/>
        <v>985964</v>
      </c>
      <c r="CT100" s="6" t="e">
        <f>#VALUE!</f>
        <v>#VALUE!</v>
      </c>
      <c r="CU100" s="6" t="e">
        <f t="shared" si="43"/>
        <v>#VALUE!</v>
      </c>
      <c r="CV100" s="6">
        <f t="shared" si="23"/>
        <v>341520</v>
      </c>
      <c r="CW100" s="6">
        <f t="shared" si="44"/>
        <v>35120</v>
      </c>
      <c r="CX100" s="6">
        <f t="shared" si="24"/>
        <v>886</v>
      </c>
      <c r="CY100" s="6" t="e">
        <f t="shared" si="25"/>
        <v>#VALUE!</v>
      </c>
      <c r="CZ100" s="20" t="e">
        <f t="shared" si="26"/>
        <v>#VALUE!</v>
      </c>
      <c r="DA100" s="20">
        <v>72.31178813192616</v>
      </c>
      <c r="DB100" s="20">
        <v>72.31178813192616</v>
      </c>
      <c r="DC100" s="6" t="e">
        <f t="shared" si="27"/>
        <v>#VALUE!</v>
      </c>
      <c r="DD100" s="8" t="e">
        <f t="shared" si="28"/>
        <v>#VALUE!</v>
      </c>
      <c r="DE100" s="6" t="e">
        <f t="shared" si="29"/>
        <v>#VALUE!</v>
      </c>
      <c r="DF100" s="6" t="e">
        <f t="shared" si="30"/>
        <v>#VALUE!</v>
      </c>
      <c r="DG100" s="6" t="e">
        <f t="shared" si="31"/>
        <v>#VALUE!</v>
      </c>
      <c r="DH100" s="6">
        <f t="shared" si="45"/>
        <v>37.846665084262995</v>
      </c>
      <c r="DI100" s="6">
        <f t="shared" si="32"/>
        <v>21.345834322335627</v>
      </c>
      <c r="DJ100" s="6">
        <f t="shared" si="33"/>
        <v>27.947780678851174</v>
      </c>
      <c r="DK100" s="6">
        <f t="shared" si="34"/>
        <v>6.239496795632566</v>
      </c>
      <c r="DL100" s="6">
        <f t="shared" si="35"/>
        <v>7.2008070258723</v>
      </c>
      <c r="DM100" s="6">
        <f t="shared" si="36"/>
        <v>90.05459292665559</v>
      </c>
      <c r="DN100" s="6">
        <f t="shared" si="37"/>
        <v>23.064324709233325</v>
      </c>
      <c r="DO100" s="6">
        <f t="shared" si="38"/>
        <v>113.11891763588892</v>
      </c>
      <c r="DP100" s="6">
        <f t="shared" si="39"/>
        <v>81.06337526703062</v>
      </c>
      <c r="DQ100" s="6">
        <f t="shared" si="40"/>
        <v>5.0550676477569425</v>
      </c>
      <c r="DR100" s="6">
        <f t="shared" si="41"/>
        <v>8.336102539757892</v>
      </c>
    </row>
    <row r="101" spans="1:122" ht="12.75">
      <c r="A101" s="37" t="s">
        <v>289</v>
      </c>
      <c r="B101" s="2" t="s">
        <v>290</v>
      </c>
      <c r="C101" s="3">
        <v>7325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3">
        <v>18809.26</v>
      </c>
      <c r="P101" s="3">
        <v>26287.8</v>
      </c>
      <c r="Q101" s="5">
        <v>0</v>
      </c>
      <c r="R101" s="5">
        <v>0</v>
      </c>
      <c r="S101" s="3">
        <v>241280</v>
      </c>
      <c r="T101" s="5">
        <v>0</v>
      </c>
      <c r="U101" s="4">
        <v>0</v>
      </c>
      <c r="V101" s="4">
        <v>0</v>
      </c>
      <c r="W101" s="4">
        <v>0</v>
      </c>
      <c r="X101" s="3">
        <v>13851.1</v>
      </c>
      <c r="Y101" s="4">
        <v>0</v>
      </c>
      <c r="Z101" s="4">
        <v>0</v>
      </c>
      <c r="AA101" s="4">
        <v>0</v>
      </c>
      <c r="AB101" s="4">
        <v>0</v>
      </c>
      <c r="AC101" s="3">
        <v>123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5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3">
        <v>114062.4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3">
        <v>351710.86</v>
      </c>
      <c r="BF101" s="3">
        <v>256969</v>
      </c>
      <c r="BG101" s="3">
        <v>654640</v>
      </c>
      <c r="BH101" s="3">
        <v>2070</v>
      </c>
      <c r="BI101" s="4">
        <v>0</v>
      </c>
      <c r="BJ101" s="4">
        <v>0</v>
      </c>
      <c r="BK101" s="4">
        <v>0</v>
      </c>
      <c r="BL101" s="4">
        <v>0</v>
      </c>
      <c r="BM101" s="3">
        <v>361.46</v>
      </c>
      <c r="BN101" s="3">
        <v>20327.8</v>
      </c>
      <c r="BO101" s="3">
        <v>2154.92</v>
      </c>
      <c r="BP101" s="3">
        <v>863.2</v>
      </c>
      <c r="BQ101" s="5">
        <v>0</v>
      </c>
      <c r="BR101" s="4">
        <v>0</v>
      </c>
      <c r="BS101" s="4">
        <v>0</v>
      </c>
      <c r="BT101" s="5">
        <v>0</v>
      </c>
      <c r="BU101" s="3">
        <v>195</v>
      </c>
      <c r="BV101" s="3">
        <v>4824.14</v>
      </c>
      <c r="BW101" s="5">
        <v>0</v>
      </c>
      <c r="BX101" s="3">
        <v>26385.72</v>
      </c>
      <c r="BY101" s="3">
        <v>24901.08</v>
      </c>
      <c r="BZ101" s="3">
        <v>92727.6</v>
      </c>
      <c r="CA101" s="4">
        <v>17866.5</v>
      </c>
      <c r="CB101" s="3">
        <v>27920.32</v>
      </c>
      <c r="CC101" s="3">
        <v>84973.64</v>
      </c>
      <c r="CD101" s="4">
        <v>0</v>
      </c>
      <c r="CE101" s="3">
        <v>717320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>
        <v>137020</v>
      </c>
      <c r="CM101" s="3">
        <v>0</v>
      </c>
      <c r="CN101" s="3">
        <v>0</v>
      </c>
      <c r="CO101" s="3">
        <v>0</v>
      </c>
      <c r="CP101" s="3">
        <v>94064</v>
      </c>
      <c r="CQ101" s="3">
        <v>0</v>
      </c>
      <c r="CR101" s="3">
        <v>570</v>
      </c>
      <c r="CS101" s="33">
        <f t="shared" si="42"/>
        <v>1983109.7999999998</v>
      </c>
      <c r="CT101" s="8" t="e">
        <f>#VALUE!</f>
        <v>#VALUE!</v>
      </c>
      <c r="CU101" s="8" t="e">
        <f t="shared" si="43"/>
        <v>#VALUE!</v>
      </c>
      <c r="CV101" s="8">
        <f t="shared" si="23"/>
        <v>717320</v>
      </c>
      <c r="CW101" s="8">
        <f t="shared" si="44"/>
        <v>94634</v>
      </c>
      <c r="CX101" s="8">
        <f t="shared" si="24"/>
        <v>195</v>
      </c>
      <c r="CY101" s="8" t="e">
        <f t="shared" si="25"/>
        <v>#VALUE!</v>
      </c>
      <c r="CZ101" s="21" t="e">
        <f t="shared" si="26"/>
        <v>#VALUE!</v>
      </c>
      <c r="DA101" s="21">
        <v>70.94548096941864</v>
      </c>
      <c r="DB101" s="21">
        <v>70.94548096941864</v>
      </c>
      <c r="DC101" s="8" t="e">
        <f t="shared" si="27"/>
        <v>#VALUE!</v>
      </c>
      <c r="DD101" s="8" t="e">
        <f t="shared" si="28"/>
        <v>#VALUE!</v>
      </c>
      <c r="DE101" s="8" t="e">
        <f t="shared" si="29"/>
        <v>#VALUE!</v>
      </c>
      <c r="DF101" s="8" t="e">
        <f t="shared" si="30"/>
        <v>#VALUE!</v>
      </c>
      <c r="DG101" s="8" t="e">
        <f t="shared" si="31"/>
        <v>#VALUE!</v>
      </c>
      <c r="DH101" s="8">
        <f t="shared" si="45"/>
        <v>50.58295153583618</v>
      </c>
      <c r="DI101" s="8">
        <f t="shared" si="32"/>
        <v>6.027890784982936</v>
      </c>
      <c r="DJ101" s="8">
        <f t="shared" si="33"/>
        <v>35.08109215017065</v>
      </c>
      <c r="DK101" s="8">
        <f t="shared" si="34"/>
        <v>3.811647781569966</v>
      </c>
      <c r="DL101" s="8">
        <f t="shared" si="35"/>
        <v>12.659058020477817</v>
      </c>
      <c r="DM101" s="8">
        <f t="shared" si="36"/>
        <v>89.37064846416382</v>
      </c>
      <c r="DN101" s="8">
        <f t="shared" si="37"/>
        <v>11.600496928327646</v>
      </c>
      <c r="DO101" s="8">
        <f t="shared" si="38"/>
        <v>100.97114539249147</v>
      </c>
      <c r="DP101" s="8">
        <f t="shared" si="39"/>
        <v>97.92764505119455</v>
      </c>
      <c r="DQ101" s="8">
        <f t="shared" si="40"/>
        <v>9.842875085324232</v>
      </c>
      <c r="DR101" s="8">
        <f t="shared" si="41"/>
        <v>12.841501706484642</v>
      </c>
    </row>
    <row r="102" spans="1:122" ht="12.75">
      <c r="A102" s="37" t="s">
        <v>291</v>
      </c>
      <c r="B102" s="2" t="s">
        <v>292</v>
      </c>
      <c r="C102" s="3">
        <v>45027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394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5">
        <v>0</v>
      </c>
      <c r="P102" s="3">
        <v>5690</v>
      </c>
      <c r="Q102" s="5">
        <v>0</v>
      </c>
      <c r="R102" s="5">
        <v>0</v>
      </c>
      <c r="S102" s="3">
        <v>1768995</v>
      </c>
      <c r="T102" s="3">
        <v>1970740</v>
      </c>
      <c r="U102" s="4">
        <v>0</v>
      </c>
      <c r="V102" s="4">
        <v>36</v>
      </c>
      <c r="W102" s="4">
        <v>0</v>
      </c>
      <c r="X102" s="3">
        <v>3940</v>
      </c>
      <c r="Y102" s="4">
        <v>2</v>
      </c>
      <c r="Z102" s="4">
        <v>0</v>
      </c>
      <c r="AA102" s="4">
        <v>20</v>
      </c>
      <c r="AB102" s="4">
        <v>0</v>
      </c>
      <c r="AC102" s="5">
        <v>0</v>
      </c>
      <c r="AD102" s="4">
        <v>3</v>
      </c>
      <c r="AE102" s="4">
        <v>636</v>
      </c>
      <c r="AF102" s="4">
        <v>0</v>
      </c>
      <c r="AG102" s="4">
        <v>0</v>
      </c>
      <c r="AH102" s="4">
        <v>0</v>
      </c>
      <c r="AI102" s="4">
        <v>1440</v>
      </c>
      <c r="AJ102" s="4">
        <v>0</v>
      </c>
      <c r="AK102" s="5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85</v>
      </c>
      <c r="AV102" s="4">
        <v>0</v>
      </c>
      <c r="AW102" s="4">
        <v>0</v>
      </c>
      <c r="AX102" s="3">
        <v>107060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3">
        <v>2823490</v>
      </c>
      <c r="BF102" s="5">
        <v>0</v>
      </c>
      <c r="BG102" s="3">
        <v>5674900</v>
      </c>
      <c r="BH102" s="3">
        <v>202140</v>
      </c>
      <c r="BI102" s="4">
        <v>0</v>
      </c>
      <c r="BJ102" s="4">
        <v>0</v>
      </c>
      <c r="BK102" s="4">
        <v>0</v>
      </c>
      <c r="BL102" s="4">
        <v>0</v>
      </c>
      <c r="BM102" s="3">
        <v>390</v>
      </c>
      <c r="BN102" s="3">
        <v>40620</v>
      </c>
      <c r="BO102" s="3">
        <v>15635</v>
      </c>
      <c r="BP102" s="3">
        <v>920</v>
      </c>
      <c r="BQ102" s="3">
        <v>3587</v>
      </c>
      <c r="BR102" s="4">
        <v>0</v>
      </c>
      <c r="BS102" s="4">
        <v>0</v>
      </c>
      <c r="BT102" s="5">
        <v>0</v>
      </c>
      <c r="BU102" s="3">
        <v>3732</v>
      </c>
      <c r="BV102" s="3">
        <v>7850</v>
      </c>
      <c r="BW102" s="3">
        <v>3827</v>
      </c>
      <c r="BX102" s="3">
        <v>59310</v>
      </c>
      <c r="BY102" s="3">
        <v>83280</v>
      </c>
      <c r="BZ102" s="3">
        <v>466000</v>
      </c>
      <c r="CA102" s="4">
        <v>0</v>
      </c>
      <c r="CB102" s="3">
        <v>44570</v>
      </c>
      <c r="CC102" s="3">
        <v>1237460</v>
      </c>
      <c r="CD102" s="4">
        <v>0</v>
      </c>
      <c r="CE102" s="3">
        <v>6974370</v>
      </c>
      <c r="CF102" s="3">
        <v>0</v>
      </c>
      <c r="CG102" s="3">
        <v>18474460</v>
      </c>
      <c r="CH102" s="3">
        <v>28170</v>
      </c>
      <c r="CI102" s="3">
        <v>0</v>
      </c>
      <c r="CJ102" s="3">
        <v>0</v>
      </c>
      <c r="CK102" s="3">
        <v>0</v>
      </c>
      <c r="CL102" s="3">
        <v>6556010</v>
      </c>
      <c r="CM102" s="3">
        <v>100</v>
      </c>
      <c r="CN102" s="3">
        <v>0</v>
      </c>
      <c r="CO102" s="3">
        <v>145720</v>
      </c>
      <c r="CP102" s="3">
        <v>0</v>
      </c>
      <c r="CQ102" s="3">
        <v>0</v>
      </c>
      <c r="CR102" s="3">
        <v>2830</v>
      </c>
      <c r="CS102" s="33">
        <f t="shared" si="42"/>
        <v>14662951</v>
      </c>
      <c r="CT102" s="8" t="e">
        <f>#VALUE!</f>
        <v>#VALUE!</v>
      </c>
      <c r="CU102" s="8" t="e">
        <f t="shared" si="43"/>
        <v>#VALUE!</v>
      </c>
      <c r="CV102" s="8">
        <f t="shared" si="23"/>
        <v>6974370</v>
      </c>
      <c r="CW102" s="8">
        <f t="shared" si="44"/>
        <v>2830</v>
      </c>
      <c r="CX102" s="8">
        <f t="shared" si="24"/>
        <v>7355</v>
      </c>
      <c r="CY102" s="8" t="e">
        <f t="shared" si="25"/>
        <v>#VALUE!</v>
      </c>
      <c r="CZ102" s="21" t="e">
        <f t="shared" si="26"/>
        <v>#VALUE!</v>
      </c>
      <c r="DA102" s="21">
        <v>67.73505917956554</v>
      </c>
      <c r="DB102" s="21">
        <v>67.73505917956554</v>
      </c>
      <c r="DC102" s="8" t="e">
        <f t="shared" si="27"/>
        <v>#VALUE!</v>
      </c>
      <c r="DD102" s="8" t="e">
        <f t="shared" si="28"/>
        <v>#VALUE!</v>
      </c>
      <c r="DE102" s="8" t="e">
        <f t="shared" si="29"/>
        <v>#VALUE!</v>
      </c>
      <c r="DF102" s="8" t="e">
        <f t="shared" si="30"/>
        <v>#VALUE!</v>
      </c>
      <c r="DG102" s="8" t="e">
        <f t="shared" si="31"/>
        <v>#VALUE!</v>
      </c>
      <c r="DH102" s="8">
        <f t="shared" si="45"/>
        <v>62.70659826326426</v>
      </c>
      <c r="DI102" s="8">
        <f t="shared" si="32"/>
        <v>0.12636862327048215</v>
      </c>
      <c r="DJ102" s="8">
        <f t="shared" si="33"/>
        <v>43.767961445355006</v>
      </c>
      <c r="DK102" s="8">
        <f t="shared" si="34"/>
        <v>0.9898505341239701</v>
      </c>
      <c r="DL102" s="8">
        <f t="shared" si="35"/>
        <v>10.349345947986764</v>
      </c>
      <c r="DM102" s="8">
        <f t="shared" si="36"/>
        <v>126.03326892753238</v>
      </c>
      <c r="DN102" s="8">
        <f t="shared" si="37"/>
        <v>27.482621538188198</v>
      </c>
      <c r="DO102" s="8">
        <f t="shared" si="38"/>
        <v>153.51589046572056</v>
      </c>
      <c r="DP102" s="8">
        <f t="shared" si="39"/>
        <v>154.8930641615031</v>
      </c>
      <c r="DQ102" s="8">
        <f t="shared" si="40"/>
        <v>4.0779976458569305</v>
      </c>
      <c r="DR102" s="8">
        <f t="shared" si="41"/>
        <v>3.236280453949852</v>
      </c>
    </row>
    <row r="103" spans="1:122" ht="12.75">
      <c r="A103" s="37" t="s">
        <v>293</v>
      </c>
      <c r="B103" s="2" t="s">
        <v>294</v>
      </c>
      <c r="C103" s="3">
        <v>3762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177</v>
      </c>
      <c r="J103" s="4">
        <v>0</v>
      </c>
      <c r="K103" s="4">
        <v>0</v>
      </c>
      <c r="L103" s="4">
        <v>860</v>
      </c>
      <c r="M103" s="4">
        <v>0</v>
      </c>
      <c r="N103" s="4">
        <v>0</v>
      </c>
      <c r="O103" s="3">
        <v>141080</v>
      </c>
      <c r="P103" s="3">
        <v>42720</v>
      </c>
      <c r="Q103" s="5">
        <v>0</v>
      </c>
      <c r="R103" s="3">
        <v>14730</v>
      </c>
      <c r="S103" s="5">
        <v>0</v>
      </c>
      <c r="T103" s="5">
        <v>0</v>
      </c>
      <c r="U103" s="4">
        <v>0</v>
      </c>
      <c r="V103" s="4">
        <v>0</v>
      </c>
      <c r="W103" s="4">
        <v>0</v>
      </c>
      <c r="X103" s="5">
        <v>0</v>
      </c>
      <c r="Y103" s="4">
        <v>0</v>
      </c>
      <c r="Z103" s="4">
        <v>0</v>
      </c>
      <c r="AA103" s="4">
        <v>0</v>
      </c>
      <c r="AB103" s="4">
        <v>0</v>
      </c>
      <c r="AC103" s="5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3">
        <v>119940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325</v>
      </c>
      <c r="AW103" s="4">
        <v>0</v>
      </c>
      <c r="AX103" s="5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3">
        <v>115870</v>
      </c>
      <c r="BF103" s="3">
        <v>132340</v>
      </c>
      <c r="BG103" s="3">
        <v>322390</v>
      </c>
      <c r="BH103" s="3">
        <v>15845</v>
      </c>
      <c r="BI103" s="4">
        <v>0</v>
      </c>
      <c r="BJ103" s="4">
        <v>0</v>
      </c>
      <c r="BK103" s="4">
        <v>0</v>
      </c>
      <c r="BL103" s="4">
        <v>0</v>
      </c>
      <c r="BM103" s="3">
        <v>520</v>
      </c>
      <c r="BN103" s="3">
        <v>14910</v>
      </c>
      <c r="BO103" s="3">
        <v>4460</v>
      </c>
      <c r="BP103" s="5">
        <v>0</v>
      </c>
      <c r="BQ103" s="5">
        <v>0</v>
      </c>
      <c r="BR103" s="4">
        <v>0</v>
      </c>
      <c r="BS103" s="4">
        <v>0</v>
      </c>
      <c r="BT103" s="5">
        <v>0</v>
      </c>
      <c r="BU103" s="3">
        <v>430</v>
      </c>
      <c r="BV103" s="3">
        <v>5428</v>
      </c>
      <c r="BW103" s="5">
        <v>0</v>
      </c>
      <c r="BX103" s="3">
        <v>20380</v>
      </c>
      <c r="BY103" s="3">
        <v>39735</v>
      </c>
      <c r="BZ103" s="3">
        <v>87790</v>
      </c>
      <c r="CA103" s="4">
        <v>58410</v>
      </c>
      <c r="CB103" s="3">
        <v>46920</v>
      </c>
      <c r="CC103" s="3">
        <v>52130</v>
      </c>
      <c r="CD103" s="4">
        <v>0</v>
      </c>
      <c r="CE103" s="3">
        <v>246930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>
        <v>22190</v>
      </c>
      <c r="CM103" s="3">
        <v>0</v>
      </c>
      <c r="CN103" s="3">
        <v>0</v>
      </c>
      <c r="CO103" s="3">
        <v>0</v>
      </c>
      <c r="CP103" s="3">
        <v>41110</v>
      </c>
      <c r="CQ103" s="3">
        <v>0</v>
      </c>
      <c r="CR103" s="3">
        <v>0</v>
      </c>
      <c r="CS103" s="33">
        <f t="shared" si="42"/>
        <v>1236635</v>
      </c>
      <c r="CT103" s="6" t="e">
        <f>#VALUE!</f>
        <v>#VALUE!</v>
      </c>
      <c r="CU103" s="6" t="e">
        <f t="shared" si="43"/>
        <v>#VALUE!</v>
      </c>
      <c r="CV103" s="6">
        <f t="shared" si="23"/>
        <v>246930</v>
      </c>
      <c r="CW103" s="6">
        <f t="shared" si="44"/>
        <v>41110</v>
      </c>
      <c r="CX103" s="6">
        <f t="shared" si="24"/>
        <v>430</v>
      </c>
      <c r="CY103" s="6" t="e">
        <f t="shared" si="25"/>
        <v>#VALUE!</v>
      </c>
      <c r="CZ103" s="20" t="e">
        <f t="shared" si="26"/>
        <v>#VALUE!</v>
      </c>
      <c r="DA103" s="20">
        <v>81.08523675419069</v>
      </c>
      <c r="DB103" s="20">
        <v>81.08523675419069</v>
      </c>
      <c r="DC103" s="6" t="e">
        <f t="shared" si="27"/>
        <v>#VALUE!</v>
      </c>
      <c r="DD103" s="8" t="e">
        <f t="shared" si="28"/>
        <v>#VALUE!</v>
      </c>
      <c r="DE103" s="6" t="e">
        <f t="shared" si="29"/>
        <v>#VALUE!</v>
      </c>
      <c r="DF103" s="6" t="e">
        <f t="shared" si="30"/>
        <v>#VALUE!</v>
      </c>
      <c r="DG103" s="6" t="e">
        <f t="shared" si="31"/>
        <v>#VALUE!</v>
      </c>
      <c r="DH103" s="6">
        <f t="shared" si="45"/>
        <v>68.30143540669856</v>
      </c>
      <c r="DI103" s="6">
        <f t="shared" si="32"/>
        <v>26.881977671451356</v>
      </c>
      <c r="DJ103" s="6">
        <f t="shared" si="33"/>
        <v>35.17809675704412</v>
      </c>
      <c r="DK103" s="6">
        <f t="shared" si="34"/>
        <v>16.38755980861244</v>
      </c>
      <c r="DL103" s="6">
        <f t="shared" si="35"/>
        <v>23.33599149388623</v>
      </c>
      <c r="DM103" s="6">
        <f t="shared" si="36"/>
        <v>85.69643806485912</v>
      </c>
      <c r="DN103" s="6">
        <f t="shared" si="37"/>
        <v>13.85699096225412</v>
      </c>
      <c r="DO103" s="6">
        <f t="shared" si="38"/>
        <v>99.55342902711324</v>
      </c>
      <c r="DP103" s="6">
        <f t="shared" si="39"/>
        <v>65.63795853269538</v>
      </c>
      <c r="DQ103" s="6">
        <f t="shared" si="40"/>
        <v>20.08107389686337</v>
      </c>
      <c r="DR103" s="6">
        <f t="shared" si="41"/>
        <v>10.92769803296119</v>
      </c>
    </row>
    <row r="104" spans="1:122" ht="12.75">
      <c r="A104" s="37" t="s">
        <v>295</v>
      </c>
      <c r="B104" s="2" t="s">
        <v>296</v>
      </c>
      <c r="C104" s="3">
        <v>2879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69</v>
      </c>
      <c r="M104" s="4">
        <v>0</v>
      </c>
      <c r="N104" s="4">
        <v>0</v>
      </c>
      <c r="O104" s="3">
        <v>18625</v>
      </c>
      <c r="P104" s="3">
        <v>50978</v>
      </c>
      <c r="Q104" s="5">
        <v>0</v>
      </c>
      <c r="R104" s="5">
        <v>0</v>
      </c>
      <c r="S104" s="5">
        <v>0</v>
      </c>
      <c r="T104" s="5">
        <v>0</v>
      </c>
      <c r="U104" s="4">
        <v>0</v>
      </c>
      <c r="V104" s="4">
        <v>0</v>
      </c>
      <c r="W104" s="4">
        <v>0</v>
      </c>
      <c r="X104" s="5">
        <v>0</v>
      </c>
      <c r="Y104" s="4">
        <v>0</v>
      </c>
      <c r="Z104" s="4">
        <v>0</v>
      </c>
      <c r="AA104" s="4">
        <v>0</v>
      </c>
      <c r="AB104" s="4">
        <v>0</v>
      </c>
      <c r="AC104" s="5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3">
        <v>5403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5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3">
        <v>82046</v>
      </c>
      <c r="BF104" s="3">
        <v>70819</v>
      </c>
      <c r="BG104" s="3">
        <v>151820</v>
      </c>
      <c r="BH104" s="3">
        <v>9118</v>
      </c>
      <c r="BI104" s="4">
        <v>0</v>
      </c>
      <c r="BJ104" s="4">
        <v>0</v>
      </c>
      <c r="BK104" s="4">
        <v>0</v>
      </c>
      <c r="BL104" s="4">
        <v>0</v>
      </c>
      <c r="BM104" s="3">
        <v>24</v>
      </c>
      <c r="BN104" s="3">
        <v>1349</v>
      </c>
      <c r="BO104" s="3">
        <v>863</v>
      </c>
      <c r="BP104" s="5">
        <v>0</v>
      </c>
      <c r="BQ104" s="5">
        <v>0</v>
      </c>
      <c r="BR104" s="4">
        <v>0</v>
      </c>
      <c r="BS104" s="4">
        <v>0</v>
      </c>
      <c r="BT104" s="5">
        <v>0</v>
      </c>
      <c r="BU104" s="3">
        <v>259</v>
      </c>
      <c r="BV104" s="3">
        <v>153</v>
      </c>
      <c r="BW104" s="3">
        <v>179</v>
      </c>
      <c r="BX104" s="3">
        <v>1852</v>
      </c>
      <c r="BY104" s="3">
        <v>2640</v>
      </c>
      <c r="BZ104" s="3">
        <v>6274</v>
      </c>
      <c r="CA104" s="4">
        <v>1532</v>
      </c>
      <c r="CB104" s="3">
        <v>1955</v>
      </c>
      <c r="CC104" s="3">
        <v>149449</v>
      </c>
      <c r="CD104" s="4">
        <v>0</v>
      </c>
      <c r="CE104" s="3">
        <v>629560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3">
        <v>56034</v>
      </c>
      <c r="CM104" s="3">
        <v>0</v>
      </c>
      <c r="CN104" s="3">
        <v>0</v>
      </c>
      <c r="CO104" s="3">
        <v>0</v>
      </c>
      <c r="CP104" s="3">
        <v>25749</v>
      </c>
      <c r="CQ104" s="3">
        <v>0</v>
      </c>
      <c r="CR104" s="3">
        <v>0</v>
      </c>
      <c r="CS104" s="33">
        <f t="shared" si="42"/>
        <v>555148</v>
      </c>
      <c r="CT104" s="6" t="e">
        <f>#VALUE!</f>
        <v>#VALUE!</v>
      </c>
      <c r="CU104" s="6" t="e">
        <f t="shared" si="43"/>
        <v>#VALUE!</v>
      </c>
      <c r="CV104" s="6">
        <f t="shared" si="23"/>
        <v>629560</v>
      </c>
      <c r="CW104" s="6">
        <f t="shared" si="44"/>
        <v>25749</v>
      </c>
      <c r="CX104" s="6">
        <f t="shared" si="24"/>
        <v>259</v>
      </c>
      <c r="CY104" s="6" t="e">
        <f t="shared" si="25"/>
        <v>#VALUE!</v>
      </c>
      <c r="CZ104" s="20" t="e">
        <f t="shared" si="26"/>
        <v>#VALUE!</v>
      </c>
      <c r="DA104" s="20">
        <v>45.85286722897855</v>
      </c>
      <c r="DB104" s="20">
        <v>45.85286722897855</v>
      </c>
      <c r="DC104" s="6" t="e">
        <f t="shared" si="27"/>
        <v>#VALUE!</v>
      </c>
      <c r="DD104" s="8" t="e">
        <f t="shared" si="28"/>
        <v>#VALUE!</v>
      </c>
      <c r="DE104" s="6" t="e">
        <f t="shared" si="29"/>
        <v>#VALUE!</v>
      </c>
      <c r="DF104" s="6" t="e">
        <f t="shared" si="30"/>
        <v>#VALUE!</v>
      </c>
      <c r="DG104" s="6" t="e">
        <f t="shared" si="31"/>
        <v>#VALUE!</v>
      </c>
      <c r="DH104" s="6">
        <f t="shared" si="45"/>
        <v>34.96734977422716</v>
      </c>
      <c r="DI104" s="6">
        <f t="shared" si="32"/>
        <v>18.238971865230983</v>
      </c>
      <c r="DJ104" s="6">
        <f t="shared" si="33"/>
        <v>24.59847169155957</v>
      </c>
      <c r="DK104" s="6">
        <f t="shared" si="34"/>
        <v>0.6790552275095519</v>
      </c>
      <c r="DL104" s="6">
        <f t="shared" si="35"/>
        <v>2.1792288989232373</v>
      </c>
      <c r="DM104" s="6">
        <f t="shared" si="36"/>
        <v>52.73358805140674</v>
      </c>
      <c r="DN104" s="6">
        <f t="shared" si="37"/>
        <v>51.91003820771101</v>
      </c>
      <c r="DO104" s="6">
        <f t="shared" si="38"/>
        <v>104.64362625911775</v>
      </c>
      <c r="DP104" s="6">
        <f t="shared" si="39"/>
        <v>218.67315039944424</v>
      </c>
      <c r="DQ104" s="6">
        <f t="shared" si="40"/>
        <v>2.0371656825286557</v>
      </c>
      <c r="DR104" s="6">
        <f t="shared" si="41"/>
        <v>8.943730461965961</v>
      </c>
    </row>
    <row r="105" spans="1:122" ht="12.75">
      <c r="A105" s="37" t="s">
        <v>297</v>
      </c>
      <c r="B105" s="2" t="s">
        <v>298</v>
      </c>
      <c r="C105" s="3">
        <v>4023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40</v>
      </c>
      <c r="J105" s="4">
        <v>0</v>
      </c>
      <c r="K105" s="4">
        <v>0</v>
      </c>
      <c r="L105" s="4">
        <v>520</v>
      </c>
      <c r="M105" s="4">
        <v>0</v>
      </c>
      <c r="N105" s="4">
        <v>0</v>
      </c>
      <c r="O105" s="5">
        <v>0</v>
      </c>
      <c r="P105" s="3">
        <v>47250</v>
      </c>
      <c r="Q105" s="5">
        <v>0</v>
      </c>
      <c r="R105" s="5">
        <v>0</v>
      </c>
      <c r="S105" s="3">
        <v>27800</v>
      </c>
      <c r="T105" s="3">
        <v>5010</v>
      </c>
      <c r="U105" s="4">
        <v>0</v>
      </c>
      <c r="V105" s="4">
        <v>0</v>
      </c>
      <c r="W105" s="4">
        <v>0</v>
      </c>
      <c r="X105" s="5">
        <v>0</v>
      </c>
      <c r="Y105" s="4">
        <v>0</v>
      </c>
      <c r="Z105" s="4">
        <v>0</v>
      </c>
      <c r="AA105" s="4">
        <v>0</v>
      </c>
      <c r="AB105" s="4">
        <v>0</v>
      </c>
      <c r="AC105" s="5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5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5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3">
        <v>136730</v>
      </c>
      <c r="BF105" s="3">
        <v>162440</v>
      </c>
      <c r="BG105" s="5">
        <v>0</v>
      </c>
      <c r="BH105" s="3">
        <v>10000</v>
      </c>
      <c r="BI105" s="4">
        <v>0</v>
      </c>
      <c r="BJ105" s="4">
        <v>0</v>
      </c>
      <c r="BK105" s="4">
        <v>0</v>
      </c>
      <c r="BL105" s="4">
        <v>0</v>
      </c>
      <c r="BM105" s="3">
        <v>130</v>
      </c>
      <c r="BN105" s="3">
        <v>8070</v>
      </c>
      <c r="BO105" s="3">
        <v>2770</v>
      </c>
      <c r="BP105" s="5">
        <v>0</v>
      </c>
      <c r="BQ105" s="5">
        <v>0</v>
      </c>
      <c r="BR105" s="4">
        <v>0</v>
      </c>
      <c r="BS105" s="4">
        <v>0</v>
      </c>
      <c r="BT105" s="5">
        <v>0</v>
      </c>
      <c r="BU105" s="3">
        <v>845</v>
      </c>
      <c r="BV105" s="3">
        <v>910</v>
      </c>
      <c r="BW105" s="5">
        <v>0</v>
      </c>
      <c r="BX105" s="3">
        <v>9400</v>
      </c>
      <c r="BY105" s="3">
        <v>13590</v>
      </c>
      <c r="BZ105" s="3">
        <v>112360</v>
      </c>
      <c r="CA105" s="4">
        <v>0</v>
      </c>
      <c r="CB105" s="3">
        <v>22520</v>
      </c>
      <c r="CC105" s="3">
        <v>639430</v>
      </c>
      <c r="CD105" s="4">
        <v>0</v>
      </c>
      <c r="CE105" s="3">
        <v>2542670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>
        <v>8160</v>
      </c>
      <c r="CM105" s="3">
        <v>0</v>
      </c>
      <c r="CN105" s="3">
        <v>0</v>
      </c>
      <c r="CO105" s="3">
        <v>2550</v>
      </c>
      <c r="CP105" s="3">
        <v>65790</v>
      </c>
      <c r="CQ105" s="3">
        <v>0</v>
      </c>
      <c r="CR105" s="3">
        <v>0</v>
      </c>
      <c r="CS105" s="33">
        <f t="shared" si="42"/>
        <v>1201520</v>
      </c>
      <c r="CT105" s="6" t="e">
        <f>#VALUE!</f>
        <v>#VALUE!</v>
      </c>
      <c r="CU105" s="6" t="e">
        <f t="shared" si="43"/>
        <v>#VALUE!</v>
      </c>
      <c r="CV105" s="6">
        <f t="shared" si="23"/>
        <v>2542670</v>
      </c>
      <c r="CW105" s="6">
        <f t="shared" si="44"/>
        <v>65790</v>
      </c>
      <c r="CX105" s="6">
        <f t="shared" si="24"/>
        <v>845</v>
      </c>
      <c r="CY105" s="6" t="e">
        <f t="shared" si="25"/>
        <v>#VALUE!</v>
      </c>
      <c r="CZ105" s="20" t="e">
        <f t="shared" si="26"/>
        <v>#VALUE!</v>
      </c>
      <c r="DA105" s="20">
        <v>31.529130831250452</v>
      </c>
      <c r="DB105" s="20">
        <v>31.529130831250452</v>
      </c>
      <c r="DC105" s="6" t="e">
        <f t="shared" si="27"/>
        <v>#VALUE!</v>
      </c>
      <c r="DD105" s="8" t="e">
        <f t="shared" si="28"/>
        <v>#VALUE!</v>
      </c>
      <c r="DE105" s="6" t="e">
        <f t="shared" si="29"/>
        <v>#VALUE!</v>
      </c>
      <c r="DF105" s="6" t="e">
        <f t="shared" si="30"/>
        <v>#VALUE!</v>
      </c>
      <c r="DG105" s="6" t="e">
        <f t="shared" si="31"/>
        <v>#VALUE!</v>
      </c>
      <c r="DH105" s="6">
        <f t="shared" si="45"/>
        <v>33.987074322644794</v>
      </c>
      <c r="DI105" s="6">
        <f t="shared" si="32"/>
        <v>11.74496644295302</v>
      </c>
      <c r="DJ105" s="6">
        <f t="shared" si="33"/>
        <v>41.62316679095203</v>
      </c>
      <c r="DK105" s="6">
        <f t="shared" si="34"/>
        <v>5.59781257767835</v>
      </c>
      <c r="DL105" s="6">
        <f t="shared" si="35"/>
        <v>27.929405915983097</v>
      </c>
      <c r="DM105" s="6">
        <f t="shared" si="36"/>
        <v>0</v>
      </c>
      <c r="DN105" s="6">
        <f t="shared" si="37"/>
        <v>158.94357444693014</v>
      </c>
      <c r="DO105" s="6">
        <f t="shared" si="38"/>
        <v>158.94357444693014</v>
      </c>
      <c r="DP105" s="6">
        <f t="shared" si="39"/>
        <v>632.0333084762615</v>
      </c>
      <c r="DQ105" s="6">
        <f t="shared" si="40"/>
        <v>7.7529207059408405</v>
      </c>
      <c r="DR105" s="6">
        <f t="shared" si="41"/>
        <v>16.98732289336316</v>
      </c>
    </row>
    <row r="106" spans="1:122" ht="12.75">
      <c r="A106" s="37" t="s">
        <v>299</v>
      </c>
      <c r="B106" s="2" t="s">
        <v>300</v>
      </c>
      <c r="C106" s="3">
        <v>2287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40</v>
      </c>
      <c r="M106" s="4">
        <v>0</v>
      </c>
      <c r="N106" s="4">
        <v>0</v>
      </c>
      <c r="O106" s="3">
        <v>12246</v>
      </c>
      <c r="P106" s="3">
        <v>42695</v>
      </c>
      <c r="Q106" s="5">
        <v>0</v>
      </c>
      <c r="R106" s="5">
        <v>0</v>
      </c>
      <c r="S106" s="5">
        <v>0</v>
      </c>
      <c r="T106" s="5">
        <v>0</v>
      </c>
      <c r="U106" s="4">
        <v>0</v>
      </c>
      <c r="V106" s="4">
        <v>0</v>
      </c>
      <c r="W106" s="4">
        <v>0</v>
      </c>
      <c r="X106" s="5">
        <v>0</v>
      </c>
      <c r="Y106" s="4">
        <v>0</v>
      </c>
      <c r="Z106" s="4">
        <v>0</v>
      </c>
      <c r="AA106" s="4">
        <v>0</v>
      </c>
      <c r="AB106" s="4">
        <v>0</v>
      </c>
      <c r="AC106" s="5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3">
        <v>3112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5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3">
        <v>78220</v>
      </c>
      <c r="BF106" s="3">
        <v>79084</v>
      </c>
      <c r="BG106" s="3">
        <v>152340</v>
      </c>
      <c r="BH106" s="3">
        <v>8569</v>
      </c>
      <c r="BI106" s="4">
        <v>0</v>
      </c>
      <c r="BJ106" s="4">
        <v>0</v>
      </c>
      <c r="BK106" s="4">
        <v>0</v>
      </c>
      <c r="BL106" s="4">
        <v>0</v>
      </c>
      <c r="BM106" s="3">
        <v>14</v>
      </c>
      <c r="BN106" s="3">
        <v>777</v>
      </c>
      <c r="BO106" s="3">
        <v>665</v>
      </c>
      <c r="BP106" s="5">
        <v>0</v>
      </c>
      <c r="BQ106" s="5">
        <v>0</v>
      </c>
      <c r="BR106" s="4">
        <v>0</v>
      </c>
      <c r="BS106" s="4">
        <v>0</v>
      </c>
      <c r="BT106" s="5">
        <v>0</v>
      </c>
      <c r="BU106" s="3">
        <v>110</v>
      </c>
      <c r="BV106" s="3">
        <v>88</v>
      </c>
      <c r="BW106" s="3">
        <v>167</v>
      </c>
      <c r="BX106" s="3">
        <v>1067</v>
      </c>
      <c r="BY106" s="3">
        <v>1521</v>
      </c>
      <c r="BZ106" s="3">
        <v>3614</v>
      </c>
      <c r="CA106" s="4">
        <v>882</v>
      </c>
      <c r="CB106" s="3">
        <v>1126</v>
      </c>
      <c r="CC106" s="3">
        <v>101481</v>
      </c>
      <c r="CD106" s="4">
        <v>0</v>
      </c>
      <c r="CE106" s="3">
        <v>411320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45388</v>
      </c>
      <c r="CM106" s="3">
        <v>0</v>
      </c>
      <c r="CN106" s="3">
        <v>0</v>
      </c>
      <c r="CO106" s="3">
        <v>0</v>
      </c>
      <c r="CP106" s="3">
        <v>32130</v>
      </c>
      <c r="CQ106" s="3">
        <v>0</v>
      </c>
      <c r="CR106" s="3">
        <v>0</v>
      </c>
      <c r="CS106" s="33">
        <f t="shared" si="42"/>
        <v>487708</v>
      </c>
      <c r="CT106" s="6" t="e">
        <f>#VALUE!</f>
        <v>#VALUE!</v>
      </c>
      <c r="CU106" s="6" t="e">
        <f t="shared" si="43"/>
        <v>#VALUE!</v>
      </c>
      <c r="CV106" s="6">
        <f t="shared" si="23"/>
        <v>411320</v>
      </c>
      <c r="CW106" s="6">
        <f t="shared" si="44"/>
        <v>32130</v>
      </c>
      <c r="CX106" s="6">
        <f t="shared" si="24"/>
        <v>110</v>
      </c>
      <c r="CY106" s="6" t="e">
        <f t="shared" si="25"/>
        <v>#VALUE!</v>
      </c>
      <c r="CZ106" s="20" t="e">
        <f t="shared" si="26"/>
        <v>#VALUE!</v>
      </c>
      <c r="DA106" s="20">
        <v>52.370316600591885</v>
      </c>
      <c r="DB106" s="20">
        <v>52.370316600591885</v>
      </c>
      <c r="DC106" s="6" t="e">
        <f t="shared" si="27"/>
        <v>#VALUE!</v>
      </c>
      <c r="DD106" s="8" t="e">
        <f t="shared" si="28"/>
        <v>#VALUE!</v>
      </c>
      <c r="DE106" s="6" t="e">
        <f t="shared" si="29"/>
        <v>#VALUE!</v>
      </c>
      <c r="DF106" s="6" t="e">
        <f t="shared" si="30"/>
        <v>#VALUE!</v>
      </c>
      <c r="DG106" s="6" t="e">
        <f t="shared" si="31"/>
        <v>#VALUE!</v>
      </c>
      <c r="DH106" s="6">
        <f t="shared" si="45"/>
        <v>39.55662439877569</v>
      </c>
      <c r="DI106" s="6">
        <f t="shared" si="32"/>
        <v>19.05421950153039</v>
      </c>
      <c r="DJ106" s="6">
        <f t="shared" si="33"/>
        <v>34.57979886313949</v>
      </c>
      <c r="DK106" s="6">
        <f t="shared" si="34"/>
        <v>0.4923480542195015</v>
      </c>
      <c r="DL106" s="6">
        <f t="shared" si="35"/>
        <v>1.580236117184084</v>
      </c>
      <c r="DM106" s="6">
        <f t="shared" si="36"/>
        <v>66.61128115435068</v>
      </c>
      <c r="DN106" s="6">
        <f t="shared" si="37"/>
        <v>44.37297770004373</v>
      </c>
      <c r="DO106" s="6">
        <f t="shared" si="38"/>
        <v>110.9842588543944</v>
      </c>
      <c r="DP106" s="6">
        <f t="shared" si="39"/>
        <v>179.85133362483603</v>
      </c>
      <c r="DQ106" s="6">
        <f t="shared" si="40"/>
        <v>1.4774814167031045</v>
      </c>
      <c r="DR106" s="6">
        <f t="shared" si="41"/>
        <v>14.04897245299519</v>
      </c>
    </row>
    <row r="107" spans="1:122" ht="12.75">
      <c r="A107" s="37" t="s">
        <v>301</v>
      </c>
      <c r="B107" s="2" t="s">
        <v>302</v>
      </c>
      <c r="C107" s="3">
        <v>7645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106</v>
      </c>
      <c r="J107" s="4">
        <v>0</v>
      </c>
      <c r="K107" s="4">
        <v>0</v>
      </c>
      <c r="L107" s="4">
        <v>0</v>
      </c>
      <c r="M107" s="4">
        <v>560</v>
      </c>
      <c r="N107" s="4">
        <v>0</v>
      </c>
      <c r="O107" s="5">
        <v>0</v>
      </c>
      <c r="P107" s="5">
        <v>0</v>
      </c>
      <c r="Q107" s="5">
        <v>0</v>
      </c>
      <c r="R107" s="5">
        <v>0</v>
      </c>
      <c r="S107" s="3">
        <v>266710</v>
      </c>
      <c r="T107" s="3">
        <v>235470</v>
      </c>
      <c r="U107" s="4">
        <v>0</v>
      </c>
      <c r="V107" s="4">
        <v>0</v>
      </c>
      <c r="W107" s="4">
        <v>0</v>
      </c>
      <c r="X107" s="5">
        <v>0</v>
      </c>
      <c r="Y107" s="4">
        <v>0</v>
      </c>
      <c r="Z107" s="4">
        <v>0</v>
      </c>
      <c r="AA107" s="4">
        <v>0</v>
      </c>
      <c r="AB107" s="4">
        <v>0</v>
      </c>
      <c r="AC107" s="5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5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1130</v>
      </c>
      <c r="AV107" s="4">
        <v>0</v>
      </c>
      <c r="AW107" s="4">
        <v>0</v>
      </c>
      <c r="AX107" s="3">
        <v>2930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3">
        <v>374316</v>
      </c>
      <c r="BF107" s="5">
        <v>0</v>
      </c>
      <c r="BG107" s="3">
        <v>735000</v>
      </c>
      <c r="BH107" s="3">
        <v>27900</v>
      </c>
      <c r="BI107" s="4">
        <v>0</v>
      </c>
      <c r="BJ107" s="4">
        <v>0</v>
      </c>
      <c r="BK107" s="4">
        <v>0</v>
      </c>
      <c r="BL107" s="4">
        <v>0</v>
      </c>
      <c r="BM107" s="3">
        <v>130</v>
      </c>
      <c r="BN107" s="3">
        <v>10100</v>
      </c>
      <c r="BO107" s="3">
        <v>3410</v>
      </c>
      <c r="BP107" s="3">
        <v>930</v>
      </c>
      <c r="BQ107" s="5">
        <v>0</v>
      </c>
      <c r="BR107" s="4">
        <v>0</v>
      </c>
      <c r="BS107" s="4">
        <v>0</v>
      </c>
      <c r="BT107" s="5">
        <v>0</v>
      </c>
      <c r="BU107" s="3">
        <v>587</v>
      </c>
      <c r="BV107" s="3">
        <v>400</v>
      </c>
      <c r="BW107" s="3">
        <v>674</v>
      </c>
      <c r="BX107" s="3">
        <v>16760</v>
      </c>
      <c r="BY107" s="3">
        <v>13920</v>
      </c>
      <c r="BZ107" s="3">
        <v>75390</v>
      </c>
      <c r="CA107" s="4">
        <v>25240</v>
      </c>
      <c r="CB107" s="3">
        <v>13260</v>
      </c>
      <c r="CC107" s="3">
        <v>223400</v>
      </c>
      <c r="CD107" s="4">
        <v>0</v>
      </c>
      <c r="CE107" s="3">
        <v>808480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42280</v>
      </c>
      <c r="CP107" s="3">
        <v>0</v>
      </c>
      <c r="CQ107" s="3">
        <v>0</v>
      </c>
      <c r="CR107" s="3">
        <v>0</v>
      </c>
      <c r="CS107" s="33">
        <f t="shared" si="42"/>
        <v>2068326</v>
      </c>
      <c r="CT107" s="6" t="e">
        <f>#VALUE!</f>
        <v>#VALUE!</v>
      </c>
      <c r="CU107" s="6" t="e">
        <f t="shared" si="43"/>
        <v>#VALUE!</v>
      </c>
      <c r="CV107" s="6">
        <f t="shared" si="23"/>
        <v>808480</v>
      </c>
      <c r="CW107" s="6">
        <f t="shared" si="44"/>
        <v>0</v>
      </c>
      <c r="CX107" s="6">
        <f t="shared" si="24"/>
        <v>587</v>
      </c>
      <c r="CY107" s="6" t="e">
        <f t="shared" si="25"/>
        <v>#VALUE!</v>
      </c>
      <c r="CZ107" s="20" t="e">
        <f t="shared" si="26"/>
        <v>#VALUE!</v>
      </c>
      <c r="DA107" s="20">
        <v>71.88194313394104</v>
      </c>
      <c r="DB107" s="20">
        <v>71.88194313394104</v>
      </c>
      <c r="DC107" s="6" t="e">
        <f t="shared" si="27"/>
        <v>#VALUE!</v>
      </c>
      <c r="DD107" s="8" t="e">
        <f t="shared" si="28"/>
        <v>#VALUE!</v>
      </c>
      <c r="DE107" s="6" t="e">
        <f t="shared" si="29"/>
        <v>#VALUE!</v>
      </c>
      <c r="DF107" s="6" t="e">
        <f t="shared" si="30"/>
        <v>#VALUE!</v>
      </c>
      <c r="DG107" s="6" t="e">
        <f t="shared" si="31"/>
        <v>#VALUE!</v>
      </c>
      <c r="DH107" s="6">
        <f t="shared" si="45"/>
        <v>48.9621975147155</v>
      </c>
      <c r="DI107" s="6">
        <f t="shared" si="32"/>
        <v>3.301504251144539</v>
      </c>
      <c r="DJ107" s="6">
        <f t="shared" si="33"/>
        <v>30.800523217789404</v>
      </c>
      <c r="DK107" s="6">
        <f t="shared" si="34"/>
        <v>1.7344669718770438</v>
      </c>
      <c r="DL107" s="6">
        <f t="shared" si="35"/>
        <v>9.861347285807717</v>
      </c>
      <c r="DM107" s="6">
        <f t="shared" si="36"/>
        <v>96.14126880313931</v>
      </c>
      <c r="DN107" s="6">
        <f t="shared" si="37"/>
        <v>29.2217135382603</v>
      </c>
      <c r="DO107" s="6">
        <f t="shared" si="38"/>
        <v>125.3629823413996</v>
      </c>
      <c r="DP107" s="6">
        <f t="shared" si="39"/>
        <v>105.75277959450621</v>
      </c>
      <c r="DQ107" s="6">
        <f t="shared" si="40"/>
        <v>5.3512099411379985</v>
      </c>
      <c r="DR107" s="6">
        <f t="shared" si="41"/>
        <v>5.5304120340091565</v>
      </c>
    </row>
    <row r="108" spans="1:122" ht="12.75">
      <c r="A108" s="38" t="s">
        <v>303</v>
      </c>
      <c r="B108" s="2" t="s">
        <v>304</v>
      </c>
      <c r="C108" s="3">
        <v>119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5">
        <v>0</v>
      </c>
      <c r="P108" s="3">
        <v>1390</v>
      </c>
      <c r="Q108" s="5">
        <v>0</v>
      </c>
      <c r="R108" s="5">
        <v>0</v>
      </c>
      <c r="S108" s="5">
        <v>0</v>
      </c>
      <c r="T108" s="3">
        <v>7340</v>
      </c>
      <c r="U108" s="4">
        <v>0</v>
      </c>
      <c r="V108" s="4">
        <v>0</v>
      </c>
      <c r="W108" s="4">
        <v>0</v>
      </c>
      <c r="X108" s="5">
        <v>0</v>
      </c>
      <c r="Y108" s="4">
        <v>0</v>
      </c>
      <c r="Z108" s="4">
        <v>0</v>
      </c>
      <c r="AA108" s="4">
        <v>0</v>
      </c>
      <c r="AB108" s="4">
        <v>0</v>
      </c>
      <c r="AC108" s="5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5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5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3">
        <v>4640</v>
      </c>
      <c r="BF108" s="5">
        <v>0</v>
      </c>
      <c r="BG108" s="5">
        <v>0</v>
      </c>
      <c r="BH108" s="5">
        <v>0</v>
      </c>
      <c r="BI108" s="4">
        <v>0</v>
      </c>
      <c r="BJ108" s="4">
        <v>0</v>
      </c>
      <c r="BK108" s="4">
        <v>0</v>
      </c>
      <c r="BL108" s="4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4">
        <v>0</v>
      </c>
      <c r="BS108" s="4">
        <v>0</v>
      </c>
      <c r="BT108" s="5">
        <v>0</v>
      </c>
      <c r="BU108" s="5">
        <v>0</v>
      </c>
      <c r="BV108" s="3">
        <v>180</v>
      </c>
      <c r="BW108" s="5">
        <v>0</v>
      </c>
      <c r="BX108" s="5">
        <v>0</v>
      </c>
      <c r="BY108" s="5">
        <v>0</v>
      </c>
      <c r="BZ108" s="3">
        <v>2100</v>
      </c>
      <c r="CA108" s="4">
        <v>0</v>
      </c>
      <c r="CB108" s="3">
        <v>1640</v>
      </c>
      <c r="CC108" s="5">
        <v>0</v>
      </c>
      <c r="CD108" s="4">
        <v>0</v>
      </c>
      <c r="CE108" s="3">
        <v>33040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3030</v>
      </c>
      <c r="CP108" s="3">
        <v>0</v>
      </c>
      <c r="CQ108" s="3">
        <v>0</v>
      </c>
      <c r="CR108" s="3">
        <v>0</v>
      </c>
      <c r="CS108" s="33">
        <f t="shared" si="42"/>
        <v>20320</v>
      </c>
      <c r="CT108" s="6" t="e">
        <f>#VALUE!</f>
        <v>#VALUE!</v>
      </c>
      <c r="CU108" s="6" t="e">
        <f t="shared" si="43"/>
        <v>#VALUE!</v>
      </c>
      <c r="CV108" s="6">
        <f t="shared" si="23"/>
        <v>33040</v>
      </c>
      <c r="CW108" s="6">
        <f t="shared" si="44"/>
        <v>0</v>
      </c>
      <c r="CX108" s="6">
        <f t="shared" si="24"/>
        <v>0</v>
      </c>
      <c r="CY108" s="6" t="e">
        <f t="shared" si="25"/>
        <v>#VALUE!</v>
      </c>
      <c r="CZ108" s="20" t="e">
        <f t="shared" si="26"/>
        <v>#VALUE!</v>
      </c>
      <c r="DA108" s="20">
        <v>38.08095952023988</v>
      </c>
      <c r="DB108" s="20">
        <v>38.08095952023988</v>
      </c>
      <c r="DC108" s="6" t="e">
        <f t="shared" si="27"/>
        <v>#VALUE!</v>
      </c>
      <c r="DD108" s="8" t="e">
        <f t="shared" si="28"/>
        <v>#VALUE!</v>
      </c>
      <c r="DE108" s="6" t="e">
        <f t="shared" si="29"/>
        <v>#VALUE!</v>
      </c>
      <c r="DF108" s="6" t="e">
        <f t="shared" si="30"/>
        <v>#VALUE!</v>
      </c>
      <c r="DG108" s="6" t="e">
        <f t="shared" si="31"/>
        <v>#VALUE!</v>
      </c>
      <c r="DH108" s="6">
        <f t="shared" si="45"/>
        <v>38.99159663865546</v>
      </c>
      <c r="DI108" s="6">
        <f t="shared" si="32"/>
        <v>11.680672268907562</v>
      </c>
      <c r="DJ108" s="6">
        <f t="shared" si="33"/>
        <v>61.680672268907564</v>
      </c>
      <c r="DK108" s="6">
        <f t="shared" si="34"/>
        <v>13.781512605042018</v>
      </c>
      <c r="DL108" s="6">
        <f t="shared" si="35"/>
        <v>17.647058823529413</v>
      </c>
      <c r="DM108" s="6">
        <f t="shared" si="36"/>
        <v>0</v>
      </c>
      <c r="DN108" s="6">
        <f t="shared" si="37"/>
        <v>0</v>
      </c>
      <c r="DO108" s="6">
        <f t="shared" si="38"/>
        <v>0</v>
      </c>
      <c r="DP108" s="6">
        <f t="shared" si="39"/>
        <v>277.6470588235294</v>
      </c>
      <c r="DQ108" s="6">
        <f t="shared" si="40"/>
        <v>0</v>
      </c>
      <c r="DR108" s="6">
        <f t="shared" si="41"/>
        <v>25.462184873949578</v>
      </c>
    </row>
    <row r="109" spans="1:122" ht="12.75">
      <c r="A109" s="38" t="s">
        <v>305</v>
      </c>
      <c r="B109" s="2" t="s">
        <v>306</v>
      </c>
      <c r="C109" s="3">
        <v>2298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3">
        <v>28460</v>
      </c>
      <c r="P109" s="5">
        <v>0</v>
      </c>
      <c r="Q109" s="5">
        <v>0</v>
      </c>
      <c r="R109" s="5">
        <v>0</v>
      </c>
      <c r="S109" s="3">
        <v>63010</v>
      </c>
      <c r="T109" s="3">
        <v>56350</v>
      </c>
      <c r="U109" s="4">
        <v>0</v>
      </c>
      <c r="V109" s="4">
        <v>0</v>
      </c>
      <c r="W109" s="4">
        <v>0</v>
      </c>
      <c r="X109" s="3">
        <v>3200</v>
      </c>
      <c r="Y109" s="4">
        <v>0</v>
      </c>
      <c r="Z109" s="4">
        <v>0</v>
      </c>
      <c r="AA109" s="4">
        <v>0</v>
      </c>
      <c r="AB109" s="4">
        <v>0</v>
      </c>
      <c r="AC109" s="3">
        <v>39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5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150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5">
        <v>0</v>
      </c>
      <c r="AY109" s="4">
        <v>0</v>
      </c>
      <c r="AZ109" s="4">
        <v>10380</v>
      </c>
      <c r="BA109" s="4">
        <v>0</v>
      </c>
      <c r="BB109" s="4">
        <v>0</v>
      </c>
      <c r="BC109" s="4">
        <v>0</v>
      </c>
      <c r="BD109" s="4">
        <v>0</v>
      </c>
      <c r="BE109" s="3">
        <v>82170</v>
      </c>
      <c r="BF109" s="5">
        <v>0</v>
      </c>
      <c r="BG109" s="3">
        <v>268050</v>
      </c>
      <c r="BH109" s="3">
        <v>6500</v>
      </c>
      <c r="BI109" s="4">
        <v>0</v>
      </c>
      <c r="BJ109" s="4">
        <v>0</v>
      </c>
      <c r="BK109" s="4">
        <v>0</v>
      </c>
      <c r="BL109" s="4">
        <v>0</v>
      </c>
      <c r="BM109" s="5">
        <v>0</v>
      </c>
      <c r="BN109" s="3">
        <v>3920</v>
      </c>
      <c r="BO109" s="3">
        <v>930</v>
      </c>
      <c r="BP109" s="5">
        <v>0</v>
      </c>
      <c r="BQ109" s="5">
        <v>0</v>
      </c>
      <c r="BR109" s="4">
        <v>0</v>
      </c>
      <c r="BS109" s="4">
        <v>0</v>
      </c>
      <c r="BT109" s="3">
        <v>175</v>
      </c>
      <c r="BU109" s="5">
        <v>0</v>
      </c>
      <c r="BV109" s="3">
        <v>155</v>
      </c>
      <c r="BW109" s="5">
        <v>0</v>
      </c>
      <c r="BX109" s="5">
        <v>0</v>
      </c>
      <c r="BY109" s="3">
        <v>5040</v>
      </c>
      <c r="BZ109" s="3">
        <v>21780</v>
      </c>
      <c r="CA109" s="4">
        <v>0</v>
      </c>
      <c r="CB109" s="3">
        <v>12520</v>
      </c>
      <c r="CC109" s="3">
        <v>10230</v>
      </c>
      <c r="CD109" s="4">
        <v>0</v>
      </c>
      <c r="CE109" s="3">
        <v>191473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39340</v>
      </c>
      <c r="CM109" s="3">
        <v>0</v>
      </c>
      <c r="CN109" s="3">
        <v>5000</v>
      </c>
      <c r="CO109" s="3">
        <v>37540</v>
      </c>
      <c r="CP109" s="3">
        <v>0</v>
      </c>
      <c r="CQ109" s="3">
        <v>0</v>
      </c>
      <c r="CR109" s="3">
        <v>0</v>
      </c>
      <c r="CS109" s="33">
        <f t="shared" si="42"/>
        <v>600044</v>
      </c>
      <c r="CT109" s="6" t="e">
        <f>#VALUE!</f>
        <v>#VALUE!</v>
      </c>
      <c r="CU109" s="6" t="e">
        <f t="shared" si="43"/>
        <v>#VALUE!</v>
      </c>
      <c r="CV109" s="6">
        <f t="shared" si="23"/>
        <v>191473</v>
      </c>
      <c r="CW109" s="6">
        <f t="shared" si="44"/>
        <v>0</v>
      </c>
      <c r="CX109" s="6">
        <f t="shared" si="24"/>
        <v>175</v>
      </c>
      <c r="CY109" s="6" t="e">
        <f t="shared" si="25"/>
        <v>#VALUE!</v>
      </c>
      <c r="CZ109" s="20" t="e">
        <f t="shared" si="26"/>
        <v>#VALUE!</v>
      </c>
      <c r="DA109" s="20">
        <v>75.79260621554847</v>
      </c>
      <c r="DB109" s="20">
        <v>75.79260621554847</v>
      </c>
      <c r="DC109" s="6" t="e">
        <f t="shared" si="27"/>
        <v>#VALUE!</v>
      </c>
      <c r="DD109" s="8" t="e">
        <f t="shared" si="28"/>
        <v>#VALUE!</v>
      </c>
      <c r="DE109" s="6" t="e">
        <f t="shared" si="29"/>
        <v>#VALUE!</v>
      </c>
      <c r="DF109" s="6" t="e">
        <f t="shared" si="30"/>
        <v>#VALUE!</v>
      </c>
      <c r="DG109" s="6" t="e">
        <f t="shared" si="31"/>
        <v>#VALUE!</v>
      </c>
      <c r="DH109" s="6">
        <f t="shared" si="45"/>
        <v>48.141862489120975</v>
      </c>
      <c r="DI109" s="6">
        <f t="shared" si="32"/>
        <v>0</v>
      </c>
      <c r="DJ109" s="6">
        <f t="shared" si="33"/>
        <v>24.521322889469104</v>
      </c>
      <c r="DK109" s="6">
        <f t="shared" si="34"/>
        <v>5.448215839860748</v>
      </c>
      <c r="DL109" s="6">
        <f t="shared" si="35"/>
        <v>9.47780678851175</v>
      </c>
      <c r="DM109" s="6">
        <f t="shared" si="36"/>
        <v>116.64490861618799</v>
      </c>
      <c r="DN109" s="6">
        <f t="shared" si="37"/>
        <v>4.4516971279373365</v>
      </c>
      <c r="DO109" s="6">
        <f t="shared" si="38"/>
        <v>121.09660574412533</v>
      </c>
      <c r="DP109" s="6">
        <f t="shared" si="39"/>
        <v>83.32158398607484</v>
      </c>
      <c r="DQ109" s="6">
        <f t="shared" si="40"/>
        <v>3.9160139251523063</v>
      </c>
      <c r="DR109" s="6">
        <f t="shared" si="41"/>
        <v>16.335944299390775</v>
      </c>
    </row>
    <row r="110" spans="1:122" ht="12.75">
      <c r="A110" s="38" t="s">
        <v>307</v>
      </c>
      <c r="B110" s="2" t="s">
        <v>308</v>
      </c>
      <c r="C110" s="3">
        <v>4241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3">
        <v>104300</v>
      </c>
      <c r="P110" s="5">
        <v>0</v>
      </c>
      <c r="Q110" s="5">
        <v>0</v>
      </c>
      <c r="R110" s="5">
        <v>0</v>
      </c>
      <c r="S110" s="3">
        <v>119380</v>
      </c>
      <c r="T110" s="3">
        <v>123630</v>
      </c>
      <c r="U110" s="4">
        <v>0</v>
      </c>
      <c r="V110" s="4">
        <v>0</v>
      </c>
      <c r="W110" s="4">
        <v>0</v>
      </c>
      <c r="X110" s="5">
        <v>0</v>
      </c>
      <c r="Y110" s="4">
        <v>0</v>
      </c>
      <c r="Z110" s="4">
        <v>0</v>
      </c>
      <c r="AA110" s="4">
        <v>0</v>
      </c>
      <c r="AB110" s="4">
        <v>0</v>
      </c>
      <c r="AC110" s="3">
        <v>55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5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40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5">
        <v>0</v>
      </c>
      <c r="AY110" s="4">
        <v>0</v>
      </c>
      <c r="AZ110" s="4">
        <v>0</v>
      </c>
      <c r="BA110" s="4">
        <v>11400</v>
      </c>
      <c r="BB110" s="4">
        <v>0</v>
      </c>
      <c r="BC110" s="4">
        <v>0</v>
      </c>
      <c r="BD110" s="4">
        <v>0</v>
      </c>
      <c r="BE110" s="3">
        <v>148670</v>
      </c>
      <c r="BF110" s="5">
        <v>0</v>
      </c>
      <c r="BG110" s="3">
        <v>636050</v>
      </c>
      <c r="BH110" s="3">
        <v>13620</v>
      </c>
      <c r="BI110" s="4">
        <v>0</v>
      </c>
      <c r="BJ110" s="4">
        <v>0</v>
      </c>
      <c r="BK110" s="4">
        <v>0</v>
      </c>
      <c r="BL110" s="4">
        <v>0</v>
      </c>
      <c r="BM110" s="3">
        <v>200</v>
      </c>
      <c r="BN110" s="3">
        <v>3820</v>
      </c>
      <c r="BO110" s="3">
        <v>2140</v>
      </c>
      <c r="BP110" s="5">
        <v>0</v>
      </c>
      <c r="BQ110" s="5">
        <v>0</v>
      </c>
      <c r="BR110" s="4">
        <v>0</v>
      </c>
      <c r="BS110" s="4">
        <v>0</v>
      </c>
      <c r="BT110" s="3">
        <v>380</v>
      </c>
      <c r="BU110" s="5">
        <v>0</v>
      </c>
      <c r="BV110" s="3">
        <v>265</v>
      </c>
      <c r="BW110" s="5">
        <v>0</v>
      </c>
      <c r="BX110" s="3">
        <v>6440</v>
      </c>
      <c r="BY110" s="3">
        <v>7100</v>
      </c>
      <c r="BZ110" s="3">
        <v>36820</v>
      </c>
      <c r="CA110" s="4">
        <v>0</v>
      </c>
      <c r="CB110" s="3">
        <v>9230</v>
      </c>
      <c r="CC110" s="3">
        <v>67330</v>
      </c>
      <c r="CD110" s="4">
        <v>0</v>
      </c>
      <c r="CE110" s="3">
        <v>291100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88340</v>
      </c>
      <c r="CM110" s="3">
        <v>0</v>
      </c>
      <c r="CN110" s="3">
        <v>0</v>
      </c>
      <c r="CO110" s="3">
        <v>27310</v>
      </c>
      <c r="CP110" s="3">
        <v>0</v>
      </c>
      <c r="CQ110" s="3">
        <v>0</v>
      </c>
      <c r="CR110" s="3">
        <v>0</v>
      </c>
      <c r="CS110" s="33">
        <f t="shared" si="42"/>
        <v>1306400</v>
      </c>
      <c r="CT110" s="6" t="e">
        <f>#VALUE!</f>
        <v>#VALUE!</v>
      </c>
      <c r="CU110" s="6" t="e">
        <f t="shared" si="43"/>
        <v>#VALUE!</v>
      </c>
      <c r="CV110" s="6">
        <f t="shared" si="23"/>
        <v>291100</v>
      </c>
      <c r="CW110" s="6">
        <f t="shared" si="44"/>
        <v>0</v>
      </c>
      <c r="CX110" s="6">
        <f t="shared" si="24"/>
        <v>380</v>
      </c>
      <c r="CY110" s="6" t="e">
        <f t="shared" si="25"/>
        <v>#VALUE!</v>
      </c>
      <c r="CZ110" s="20" t="e">
        <f t="shared" si="26"/>
        <v>#VALUE!</v>
      </c>
      <c r="DA110" s="20">
        <v>81.75832978696774</v>
      </c>
      <c r="DB110" s="20">
        <v>81.75832978696774</v>
      </c>
      <c r="DC110" s="6" t="e">
        <f t="shared" si="27"/>
        <v>#VALUE!</v>
      </c>
      <c r="DD110" s="8" t="e">
        <f t="shared" si="28"/>
        <v>#VALUE!</v>
      </c>
      <c r="DE110" s="6" t="e">
        <f t="shared" si="29"/>
        <v>#VALUE!</v>
      </c>
      <c r="DF110" s="6" t="e">
        <f t="shared" si="30"/>
        <v>#VALUE!</v>
      </c>
      <c r="DG110" s="6" t="e">
        <f t="shared" si="31"/>
        <v>#VALUE!</v>
      </c>
      <c r="DH110" s="6">
        <f t="shared" si="45"/>
        <v>59.64866776703607</v>
      </c>
      <c r="DI110" s="6">
        <f t="shared" si="32"/>
        <v>0</v>
      </c>
      <c r="DJ110" s="6">
        <f t="shared" si="33"/>
        <v>29.15114359820797</v>
      </c>
      <c r="DK110" s="6">
        <f t="shared" si="34"/>
        <v>2.1763734968167885</v>
      </c>
      <c r="DL110" s="6">
        <f t="shared" si="35"/>
        <v>8.68191464277293</v>
      </c>
      <c r="DM110" s="6">
        <f t="shared" si="36"/>
        <v>149.9764206555058</v>
      </c>
      <c r="DN110" s="6">
        <f t="shared" si="37"/>
        <v>15.875972647960387</v>
      </c>
      <c r="DO110" s="6">
        <f t="shared" si="38"/>
        <v>165.85239330346616</v>
      </c>
      <c r="DP110" s="6">
        <f t="shared" si="39"/>
        <v>68.63947182268333</v>
      </c>
      <c r="DQ110" s="6">
        <f t="shared" si="40"/>
        <v>4.153501532657392</v>
      </c>
      <c r="DR110" s="6">
        <f t="shared" si="41"/>
        <v>6.439518981372318</v>
      </c>
    </row>
    <row r="111" spans="1:122" ht="12.75">
      <c r="A111" s="38" t="s">
        <v>309</v>
      </c>
      <c r="B111" s="2" t="s">
        <v>310</v>
      </c>
      <c r="C111" s="3">
        <v>1870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3">
        <v>75480</v>
      </c>
      <c r="P111" s="5">
        <v>0</v>
      </c>
      <c r="Q111" s="5">
        <v>0</v>
      </c>
      <c r="R111" s="5">
        <v>0</v>
      </c>
      <c r="S111" s="3">
        <v>65989</v>
      </c>
      <c r="T111" s="3">
        <v>67420</v>
      </c>
      <c r="U111" s="4">
        <v>0</v>
      </c>
      <c r="V111" s="4">
        <v>0</v>
      </c>
      <c r="W111" s="4">
        <v>0</v>
      </c>
      <c r="X111" s="3">
        <v>1240</v>
      </c>
      <c r="Y111" s="4">
        <v>0</v>
      </c>
      <c r="Z111" s="4">
        <v>0</v>
      </c>
      <c r="AA111" s="4">
        <v>0</v>
      </c>
      <c r="AB111" s="4">
        <v>0</v>
      </c>
      <c r="AC111" s="5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5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5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3">
        <v>55260</v>
      </c>
      <c r="BF111" s="5">
        <v>0</v>
      </c>
      <c r="BG111" s="3">
        <v>242440</v>
      </c>
      <c r="BH111" s="3">
        <v>5680</v>
      </c>
      <c r="BI111" s="4">
        <v>0</v>
      </c>
      <c r="BJ111" s="4">
        <v>0</v>
      </c>
      <c r="BK111" s="4">
        <v>0</v>
      </c>
      <c r="BL111" s="4">
        <v>0</v>
      </c>
      <c r="BM111" s="5">
        <v>0</v>
      </c>
      <c r="BN111" s="3">
        <v>2060</v>
      </c>
      <c r="BO111" s="3">
        <v>1110</v>
      </c>
      <c r="BP111" s="5">
        <v>0</v>
      </c>
      <c r="BQ111" s="5">
        <v>0</v>
      </c>
      <c r="BR111" s="4">
        <v>0</v>
      </c>
      <c r="BS111" s="4">
        <v>0</v>
      </c>
      <c r="BT111" s="3">
        <v>35</v>
      </c>
      <c r="BU111" s="5">
        <v>0</v>
      </c>
      <c r="BV111" s="3">
        <v>940</v>
      </c>
      <c r="BW111" s="5">
        <v>0</v>
      </c>
      <c r="BX111" s="3">
        <v>3420</v>
      </c>
      <c r="BY111" s="3">
        <v>7820</v>
      </c>
      <c r="BZ111" s="3">
        <v>16020</v>
      </c>
      <c r="CA111" s="4">
        <v>0</v>
      </c>
      <c r="CB111" s="3">
        <v>6710</v>
      </c>
      <c r="CC111" s="3">
        <v>51510</v>
      </c>
      <c r="CD111" s="4">
        <v>0</v>
      </c>
      <c r="CE111" s="3">
        <v>143904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17420</v>
      </c>
      <c r="CP111" s="3">
        <v>0</v>
      </c>
      <c r="CQ111" s="3">
        <v>0</v>
      </c>
      <c r="CR111" s="3">
        <v>0</v>
      </c>
      <c r="CS111" s="33">
        <f t="shared" si="42"/>
        <v>620519</v>
      </c>
      <c r="CT111" s="6" t="e">
        <f>#VALUE!</f>
        <v>#VALUE!</v>
      </c>
      <c r="CU111" s="6" t="e">
        <f t="shared" si="43"/>
        <v>#VALUE!</v>
      </c>
      <c r="CV111" s="6">
        <f t="shared" si="23"/>
        <v>143904</v>
      </c>
      <c r="CW111" s="6">
        <f t="shared" si="44"/>
        <v>0</v>
      </c>
      <c r="CX111" s="6">
        <f t="shared" si="24"/>
        <v>35</v>
      </c>
      <c r="CY111" s="6" t="e">
        <f t="shared" si="25"/>
        <v>#VALUE!</v>
      </c>
      <c r="CZ111" s="20" t="e">
        <f t="shared" si="26"/>
        <v>#VALUE!</v>
      </c>
      <c r="DA111" s="20">
        <v>81.17110423332609</v>
      </c>
      <c r="DB111" s="20">
        <v>81.17110423332609</v>
      </c>
      <c r="DC111" s="6" t="e">
        <f t="shared" si="27"/>
        <v>#VALUE!</v>
      </c>
      <c r="DD111" s="8" t="e">
        <f t="shared" si="28"/>
        <v>#VALUE!</v>
      </c>
      <c r="DE111" s="6" t="e">
        <f t="shared" si="29"/>
        <v>#VALUE!</v>
      </c>
      <c r="DF111" s="6" t="e">
        <f t="shared" si="30"/>
        <v>#VALUE!</v>
      </c>
      <c r="DG111" s="6" t="e">
        <f t="shared" si="31"/>
        <v>#VALUE!</v>
      </c>
      <c r="DH111" s="6">
        <f t="shared" si="45"/>
        <v>69.9144385026738</v>
      </c>
      <c r="DI111" s="6">
        <f t="shared" si="32"/>
        <v>0</v>
      </c>
      <c r="DJ111" s="6">
        <f t="shared" si="33"/>
        <v>36.05347593582888</v>
      </c>
      <c r="DK111" s="6">
        <f t="shared" si="34"/>
        <v>3.588235294117647</v>
      </c>
      <c r="DL111" s="6">
        <f t="shared" si="35"/>
        <v>8.566844919786096</v>
      </c>
      <c r="DM111" s="6">
        <f t="shared" si="36"/>
        <v>129.64705882352942</v>
      </c>
      <c r="DN111" s="6">
        <f t="shared" si="37"/>
        <v>27.545454545454547</v>
      </c>
      <c r="DO111" s="6">
        <f t="shared" si="38"/>
        <v>157.19251336898395</v>
      </c>
      <c r="DP111" s="6">
        <f t="shared" si="39"/>
        <v>76.95401069518716</v>
      </c>
      <c r="DQ111" s="6">
        <f t="shared" si="40"/>
        <v>7.112299465240642</v>
      </c>
      <c r="DR111" s="6">
        <f t="shared" si="41"/>
        <v>9.315508021390375</v>
      </c>
    </row>
    <row r="112" spans="1:122" ht="12.75">
      <c r="A112" s="38" t="s">
        <v>311</v>
      </c>
      <c r="B112" s="2" t="s">
        <v>312</v>
      </c>
      <c r="C112" s="3">
        <v>154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5">
        <v>0</v>
      </c>
      <c r="P112" s="3">
        <v>1450</v>
      </c>
      <c r="Q112" s="5">
        <v>0</v>
      </c>
      <c r="R112" s="5">
        <v>0</v>
      </c>
      <c r="S112" s="5">
        <v>0</v>
      </c>
      <c r="T112" s="3">
        <v>8620</v>
      </c>
      <c r="U112" s="4">
        <v>0</v>
      </c>
      <c r="V112" s="4">
        <v>0</v>
      </c>
      <c r="W112" s="4">
        <v>0</v>
      </c>
      <c r="X112" s="5">
        <v>0</v>
      </c>
      <c r="Y112" s="4">
        <v>0</v>
      </c>
      <c r="Z112" s="4">
        <v>0</v>
      </c>
      <c r="AA112" s="4">
        <v>0</v>
      </c>
      <c r="AB112" s="4">
        <v>0</v>
      </c>
      <c r="AC112" s="5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5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5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3">
        <v>5300</v>
      </c>
      <c r="BF112" s="5">
        <v>0</v>
      </c>
      <c r="BG112" s="5">
        <v>0</v>
      </c>
      <c r="BH112" s="5">
        <v>0</v>
      </c>
      <c r="BI112" s="4">
        <v>0</v>
      </c>
      <c r="BJ112" s="4">
        <v>0</v>
      </c>
      <c r="BK112" s="4">
        <v>0</v>
      </c>
      <c r="BL112" s="4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4">
        <v>0</v>
      </c>
      <c r="BS112" s="4">
        <v>0</v>
      </c>
      <c r="BT112" s="5">
        <v>0</v>
      </c>
      <c r="BU112" s="5">
        <v>0</v>
      </c>
      <c r="BV112" s="3">
        <v>210</v>
      </c>
      <c r="BW112" s="5">
        <v>0</v>
      </c>
      <c r="BX112" s="5">
        <v>0</v>
      </c>
      <c r="BY112" s="5">
        <v>0</v>
      </c>
      <c r="BZ112" s="3">
        <v>2520</v>
      </c>
      <c r="CA112" s="4">
        <v>0</v>
      </c>
      <c r="CB112" s="3">
        <v>1980</v>
      </c>
      <c r="CC112" s="3">
        <v>17050</v>
      </c>
      <c r="CD112" s="4">
        <v>0</v>
      </c>
      <c r="CE112" s="3">
        <v>56230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3620</v>
      </c>
      <c r="CP112" s="3">
        <v>0</v>
      </c>
      <c r="CQ112" s="3">
        <v>0</v>
      </c>
      <c r="CR112" s="3">
        <v>0</v>
      </c>
      <c r="CS112" s="33">
        <f t="shared" si="42"/>
        <v>40750</v>
      </c>
      <c r="CT112" s="6" t="e">
        <f>#VALUE!</f>
        <v>#VALUE!</v>
      </c>
      <c r="CU112" s="6" t="e">
        <f t="shared" si="43"/>
        <v>#VALUE!</v>
      </c>
      <c r="CV112" s="6">
        <f t="shared" si="23"/>
        <v>56230</v>
      </c>
      <c r="CW112" s="6">
        <f t="shared" si="44"/>
        <v>0</v>
      </c>
      <c r="CX112" s="6">
        <f t="shared" si="24"/>
        <v>0</v>
      </c>
      <c r="CY112" s="6" t="e">
        <f t="shared" si="25"/>
        <v>#VALUE!</v>
      </c>
      <c r="CZ112" s="20" t="e">
        <f t="shared" si="26"/>
        <v>#VALUE!</v>
      </c>
      <c r="DA112" s="20">
        <v>42.01897298412044</v>
      </c>
      <c r="DB112" s="20">
        <v>42.01897298412044</v>
      </c>
      <c r="DC112" s="6" t="e">
        <f t="shared" si="27"/>
        <v>#VALUE!</v>
      </c>
      <c r="DD112" s="8" t="e">
        <f t="shared" si="28"/>
        <v>#VALUE!</v>
      </c>
      <c r="DE112" s="6" t="e">
        <f t="shared" si="29"/>
        <v>#VALUE!</v>
      </c>
      <c r="DF112" s="6" t="e">
        <f t="shared" si="30"/>
        <v>#VALUE!</v>
      </c>
      <c r="DG112" s="6" t="e">
        <f t="shared" si="31"/>
        <v>#VALUE!</v>
      </c>
      <c r="DH112" s="6">
        <f t="shared" si="45"/>
        <v>34.41558441558441</v>
      </c>
      <c r="DI112" s="6">
        <f t="shared" si="32"/>
        <v>9.415584415584416</v>
      </c>
      <c r="DJ112" s="6">
        <f t="shared" si="33"/>
        <v>55.97402597402598</v>
      </c>
      <c r="DK112" s="6">
        <f t="shared" si="34"/>
        <v>12.857142857142858</v>
      </c>
      <c r="DL112" s="6">
        <f t="shared" si="35"/>
        <v>16.363636363636363</v>
      </c>
      <c r="DM112" s="6">
        <f t="shared" si="36"/>
        <v>0</v>
      </c>
      <c r="DN112" s="6">
        <f t="shared" si="37"/>
        <v>110.71428571428571</v>
      </c>
      <c r="DO112" s="6">
        <f t="shared" si="38"/>
        <v>110.71428571428571</v>
      </c>
      <c r="DP112" s="6">
        <f t="shared" si="39"/>
        <v>365.12987012987014</v>
      </c>
      <c r="DQ112" s="6">
        <f t="shared" si="40"/>
        <v>0</v>
      </c>
      <c r="DR112" s="6">
        <f t="shared" si="41"/>
        <v>23.506493506493506</v>
      </c>
    </row>
    <row r="113" spans="1:122" ht="12.75">
      <c r="A113" s="38" t="s">
        <v>313</v>
      </c>
      <c r="B113" s="2" t="s">
        <v>314</v>
      </c>
      <c r="C113" s="3">
        <v>1838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3">
        <v>96050</v>
      </c>
      <c r="P113" s="5">
        <v>0</v>
      </c>
      <c r="Q113" s="5">
        <v>0</v>
      </c>
      <c r="R113" s="5">
        <v>0</v>
      </c>
      <c r="S113" s="3">
        <v>63640</v>
      </c>
      <c r="T113" s="3">
        <v>61470</v>
      </c>
      <c r="U113" s="4">
        <v>0</v>
      </c>
      <c r="V113" s="4">
        <v>0</v>
      </c>
      <c r="W113" s="4">
        <v>0</v>
      </c>
      <c r="X113" s="3">
        <v>1330</v>
      </c>
      <c r="Y113" s="4">
        <v>0</v>
      </c>
      <c r="Z113" s="4">
        <v>0</v>
      </c>
      <c r="AA113" s="4">
        <v>0</v>
      </c>
      <c r="AB113" s="4">
        <v>0</v>
      </c>
      <c r="AC113" s="5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5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5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3">
        <v>51060</v>
      </c>
      <c r="BF113" s="5">
        <v>0</v>
      </c>
      <c r="BG113" s="3">
        <v>256130</v>
      </c>
      <c r="BH113" s="3">
        <v>6850</v>
      </c>
      <c r="BI113" s="4">
        <v>0</v>
      </c>
      <c r="BJ113" s="4">
        <v>0</v>
      </c>
      <c r="BK113" s="4">
        <v>0</v>
      </c>
      <c r="BL113" s="4">
        <v>0</v>
      </c>
      <c r="BM113" s="5">
        <v>0</v>
      </c>
      <c r="BN113" s="3">
        <v>2760</v>
      </c>
      <c r="BO113" s="3">
        <v>830</v>
      </c>
      <c r="BP113" s="5">
        <v>0</v>
      </c>
      <c r="BQ113" s="5">
        <v>0</v>
      </c>
      <c r="BR113" s="4">
        <v>0</v>
      </c>
      <c r="BS113" s="4">
        <v>0</v>
      </c>
      <c r="BT113" s="3">
        <v>150</v>
      </c>
      <c r="BU113" s="5">
        <v>0</v>
      </c>
      <c r="BV113" s="3">
        <v>590</v>
      </c>
      <c r="BW113" s="5">
        <v>0</v>
      </c>
      <c r="BX113" s="3">
        <v>3320</v>
      </c>
      <c r="BY113" s="3">
        <v>2700</v>
      </c>
      <c r="BZ113" s="3">
        <v>11220</v>
      </c>
      <c r="CA113" s="4">
        <v>0</v>
      </c>
      <c r="CB113" s="3">
        <v>8600</v>
      </c>
      <c r="CC113" s="3">
        <v>26960</v>
      </c>
      <c r="CD113" s="4">
        <v>0</v>
      </c>
      <c r="CE113" s="3">
        <v>198590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21140</v>
      </c>
      <c r="CP113" s="3">
        <v>0</v>
      </c>
      <c r="CQ113" s="3">
        <v>0</v>
      </c>
      <c r="CR113" s="3">
        <v>0</v>
      </c>
      <c r="CS113" s="33">
        <f t="shared" si="42"/>
        <v>614650</v>
      </c>
      <c r="CT113" s="6" t="e">
        <f>#VALUE!</f>
        <v>#VALUE!</v>
      </c>
      <c r="CU113" s="6" t="e">
        <f t="shared" si="43"/>
        <v>#VALUE!</v>
      </c>
      <c r="CV113" s="6">
        <f t="shared" si="23"/>
        <v>198590</v>
      </c>
      <c r="CW113" s="6">
        <f t="shared" si="44"/>
        <v>0</v>
      </c>
      <c r="CX113" s="6">
        <f t="shared" si="24"/>
        <v>150</v>
      </c>
      <c r="CY113" s="6" t="e">
        <f t="shared" si="25"/>
        <v>#VALUE!</v>
      </c>
      <c r="CZ113" s="20" t="e">
        <f t="shared" si="26"/>
        <v>#VALUE!</v>
      </c>
      <c r="DA113" s="20">
        <v>75.56645643541229</v>
      </c>
      <c r="DB113" s="20">
        <v>75.56645643541229</v>
      </c>
      <c r="DC113" s="6" t="e">
        <f t="shared" si="27"/>
        <v>#VALUE!</v>
      </c>
      <c r="DD113" s="8" t="e">
        <f t="shared" si="28"/>
        <v>#VALUE!</v>
      </c>
      <c r="DE113" s="6" t="e">
        <f t="shared" si="29"/>
        <v>#VALUE!</v>
      </c>
      <c r="DF113" s="6" t="e">
        <f t="shared" si="30"/>
        <v>#VALUE!</v>
      </c>
      <c r="DG113" s="6" t="e">
        <f t="shared" si="31"/>
        <v>#VALUE!</v>
      </c>
      <c r="DH113" s="6">
        <f t="shared" si="45"/>
        <v>80.03808487486398</v>
      </c>
      <c r="DI113" s="6">
        <f t="shared" si="32"/>
        <v>0</v>
      </c>
      <c r="DJ113" s="6">
        <f t="shared" si="33"/>
        <v>33.44396082698585</v>
      </c>
      <c r="DK113" s="6">
        <f t="shared" si="34"/>
        <v>4.6789989118607185</v>
      </c>
      <c r="DL113" s="6">
        <f t="shared" si="35"/>
        <v>6.104461371055495</v>
      </c>
      <c r="DM113" s="6">
        <f t="shared" si="36"/>
        <v>139.3525571273123</v>
      </c>
      <c r="DN113" s="6">
        <f t="shared" si="37"/>
        <v>14.668117519042438</v>
      </c>
      <c r="DO113" s="6">
        <f t="shared" si="38"/>
        <v>154.02067464635473</v>
      </c>
      <c r="DP113" s="6">
        <f t="shared" si="39"/>
        <v>108.04678998911861</v>
      </c>
      <c r="DQ113" s="6">
        <f t="shared" si="40"/>
        <v>4.776931447225245</v>
      </c>
      <c r="DR113" s="6">
        <f t="shared" si="41"/>
        <v>11.501632208922743</v>
      </c>
    </row>
    <row r="114" spans="1:122" ht="12.75">
      <c r="A114" s="38" t="s">
        <v>315</v>
      </c>
      <c r="B114" s="2" t="s">
        <v>316</v>
      </c>
      <c r="C114" s="3">
        <v>6986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3">
        <v>243140</v>
      </c>
      <c r="P114" s="5">
        <v>0</v>
      </c>
      <c r="Q114" s="5">
        <v>0</v>
      </c>
      <c r="R114" s="5">
        <v>0</v>
      </c>
      <c r="S114" s="3">
        <v>222630</v>
      </c>
      <c r="T114" s="3">
        <v>277160</v>
      </c>
      <c r="U114" s="4">
        <v>0</v>
      </c>
      <c r="V114" s="4">
        <v>0</v>
      </c>
      <c r="W114" s="4">
        <v>0</v>
      </c>
      <c r="X114" s="5">
        <v>0</v>
      </c>
      <c r="Y114" s="4">
        <v>0</v>
      </c>
      <c r="Z114" s="4">
        <v>0</v>
      </c>
      <c r="AA114" s="4">
        <v>0</v>
      </c>
      <c r="AB114" s="4">
        <v>0</v>
      </c>
      <c r="AC114" s="3">
        <v>930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5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5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3">
        <v>225678</v>
      </c>
      <c r="BF114" s="5">
        <v>0</v>
      </c>
      <c r="BG114" s="3">
        <v>972190</v>
      </c>
      <c r="BH114" s="3">
        <v>30010</v>
      </c>
      <c r="BI114" s="4">
        <v>0</v>
      </c>
      <c r="BJ114" s="4">
        <v>0</v>
      </c>
      <c r="BK114" s="4">
        <v>0</v>
      </c>
      <c r="BL114" s="4">
        <v>0</v>
      </c>
      <c r="BM114" s="3">
        <v>390</v>
      </c>
      <c r="BN114" s="5">
        <v>0</v>
      </c>
      <c r="BO114" s="3">
        <v>2570</v>
      </c>
      <c r="BP114" s="5">
        <v>0</v>
      </c>
      <c r="BQ114" s="5">
        <v>0</v>
      </c>
      <c r="BR114" s="4">
        <v>0</v>
      </c>
      <c r="BS114" s="4">
        <v>0</v>
      </c>
      <c r="BT114" s="3">
        <v>640</v>
      </c>
      <c r="BU114" s="5">
        <v>0</v>
      </c>
      <c r="BV114" s="3">
        <v>750</v>
      </c>
      <c r="BW114" s="5">
        <v>0</v>
      </c>
      <c r="BX114" s="3">
        <v>15480</v>
      </c>
      <c r="BY114" s="3">
        <v>9510</v>
      </c>
      <c r="BZ114" s="3">
        <v>41600</v>
      </c>
      <c r="CA114" s="4">
        <v>0</v>
      </c>
      <c r="CB114" s="3">
        <v>8500</v>
      </c>
      <c r="CC114" s="3">
        <v>109630</v>
      </c>
      <c r="CD114" s="4">
        <v>0</v>
      </c>
      <c r="CE114" s="3">
        <v>928790</v>
      </c>
      <c r="CF114" s="3">
        <v>0</v>
      </c>
      <c r="CG114" s="3">
        <v>0</v>
      </c>
      <c r="CH114" s="3">
        <v>0</v>
      </c>
      <c r="CI114" s="3">
        <v>0</v>
      </c>
      <c r="CJ114" s="3">
        <v>0</v>
      </c>
      <c r="CK114" s="3">
        <v>0</v>
      </c>
      <c r="CL114" s="3">
        <v>186540</v>
      </c>
      <c r="CM114" s="3">
        <v>0</v>
      </c>
      <c r="CN114" s="3">
        <v>0</v>
      </c>
      <c r="CO114" s="3">
        <v>121470</v>
      </c>
      <c r="CP114" s="3">
        <v>0</v>
      </c>
      <c r="CQ114" s="3">
        <v>0</v>
      </c>
      <c r="CR114" s="3">
        <v>0</v>
      </c>
      <c r="CS114" s="33">
        <f t="shared" si="42"/>
        <v>2281638</v>
      </c>
      <c r="CT114" s="6" t="e">
        <f>#VALUE!</f>
        <v>#VALUE!</v>
      </c>
      <c r="CU114" s="6" t="e">
        <f t="shared" si="43"/>
        <v>#VALUE!</v>
      </c>
      <c r="CV114" s="6">
        <f t="shared" si="23"/>
        <v>928790</v>
      </c>
      <c r="CW114" s="6">
        <f t="shared" si="44"/>
        <v>0</v>
      </c>
      <c r="CX114" s="6">
        <f t="shared" si="24"/>
        <v>640</v>
      </c>
      <c r="CY114" s="6" t="e">
        <f t="shared" si="25"/>
        <v>#VALUE!</v>
      </c>
      <c r="CZ114" s="20" t="e">
        <f t="shared" si="26"/>
        <v>#VALUE!</v>
      </c>
      <c r="DA114" s="20">
        <v>71.05542455033653</v>
      </c>
      <c r="DB114" s="20">
        <v>71.05542455033653</v>
      </c>
      <c r="DC114" s="6" t="e">
        <f t="shared" si="27"/>
        <v>#VALUE!</v>
      </c>
      <c r="DD114" s="8" t="e">
        <f t="shared" si="28"/>
        <v>#VALUE!</v>
      </c>
      <c r="DE114" s="6" t="e">
        <f t="shared" si="29"/>
        <v>#VALUE!</v>
      </c>
      <c r="DF114" s="6" t="e">
        <f t="shared" si="30"/>
        <v>#VALUE!</v>
      </c>
      <c r="DG114" s="6" t="e">
        <f t="shared" si="31"/>
        <v>#VALUE!</v>
      </c>
      <c r="DH114" s="6">
        <f t="shared" si="45"/>
        <v>67.10821643286573</v>
      </c>
      <c r="DI114" s="6">
        <f t="shared" si="32"/>
        <v>0</v>
      </c>
      <c r="DJ114" s="6">
        <f t="shared" si="33"/>
        <v>39.673632980246204</v>
      </c>
      <c r="DK114" s="6">
        <f t="shared" si="34"/>
        <v>1.216719152590896</v>
      </c>
      <c r="DL114" s="6">
        <f t="shared" si="35"/>
        <v>5.954766676209562</v>
      </c>
      <c r="DM114" s="6">
        <f t="shared" si="36"/>
        <v>139.16261093615802</v>
      </c>
      <c r="DN114" s="6">
        <f t="shared" si="37"/>
        <v>15.692814199828227</v>
      </c>
      <c r="DO114" s="6">
        <f t="shared" si="38"/>
        <v>154.85542513598625</v>
      </c>
      <c r="DP114" s="6">
        <f t="shared" si="39"/>
        <v>132.95018608645864</v>
      </c>
      <c r="DQ114" s="6">
        <f t="shared" si="40"/>
        <v>3.766103635843115</v>
      </c>
      <c r="DR114" s="6">
        <f t="shared" si="41"/>
        <v>17.387632407672488</v>
      </c>
    </row>
    <row r="115" spans="1:122" ht="12.75">
      <c r="A115" s="38" t="s">
        <v>317</v>
      </c>
      <c r="B115" s="2" t="s">
        <v>318</v>
      </c>
      <c r="C115" s="3">
        <v>563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3">
        <v>9500</v>
      </c>
      <c r="P115" s="5">
        <v>0</v>
      </c>
      <c r="Q115" s="5">
        <v>0</v>
      </c>
      <c r="R115" s="5">
        <v>0</v>
      </c>
      <c r="S115" s="3">
        <v>14160</v>
      </c>
      <c r="T115" s="3">
        <v>16560</v>
      </c>
      <c r="U115" s="4">
        <v>0</v>
      </c>
      <c r="V115" s="4">
        <v>0</v>
      </c>
      <c r="W115" s="4">
        <v>0</v>
      </c>
      <c r="X115" s="3">
        <v>960</v>
      </c>
      <c r="Y115" s="4">
        <v>0</v>
      </c>
      <c r="Z115" s="4">
        <v>0</v>
      </c>
      <c r="AA115" s="4">
        <v>0</v>
      </c>
      <c r="AB115" s="4">
        <v>0</v>
      </c>
      <c r="AC115" s="3">
        <v>50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5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5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3">
        <v>15210</v>
      </c>
      <c r="BF115" s="5">
        <v>0</v>
      </c>
      <c r="BG115" s="3">
        <v>49660</v>
      </c>
      <c r="BH115" s="3">
        <v>2120</v>
      </c>
      <c r="BI115" s="4">
        <v>0</v>
      </c>
      <c r="BJ115" s="4">
        <v>0</v>
      </c>
      <c r="BK115" s="4">
        <v>0</v>
      </c>
      <c r="BL115" s="4">
        <v>0</v>
      </c>
      <c r="BM115" s="5">
        <v>0</v>
      </c>
      <c r="BN115" s="5">
        <v>0</v>
      </c>
      <c r="BO115" s="3">
        <v>310</v>
      </c>
      <c r="BP115" s="5">
        <v>0</v>
      </c>
      <c r="BQ115" s="3">
        <v>360</v>
      </c>
      <c r="BR115" s="4">
        <v>0</v>
      </c>
      <c r="BS115" s="4">
        <v>0</v>
      </c>
      <c r="BT115" s="3">
        <v>40</v>
      </c>
      <c r="BU115" s="5">
        <v>0</v>
      </c>
      <c r="BV115" s="3">
        <v>480</v>
      </c>
      <c r="BW115" s="5">
        <v>0</v>
      </c>
      <c r="BX115" s="5">
        <v>0</v>
      </c>
      <c r="BY115" s="5">
        <v>0</v>
      </c>
      <c r="BZ115" s="3">
        <v>6260</v>
      </c>
      <c r="CA115" s="4">
        <v>0</v>
      </c>
      <c r="CB115" s="3">
        <v>2470</v>
      </c>
      <c r="CC115" s="3">
        <v>2410</v>
      </c>
      <c r="CD115" s="4">
        <v>0</v>
      </c>
      <c r="CE115" s="3">
        <v>29960</v>
      </c>
      <c r="CF115" s="3">
        <v>0</v>
      </c>
      <c r="CG115" s="3">
        <v>0</v>
      </c>
      <c r="CH115" s="3">
        <v>0</v>
      </c>
      <c r="CI115" s="3">
        <v>0</v>
      </c>
      <c r="CJ115" s="3">
        <v>0</v>
      </c>
      <c r="CK115" s="3">
        <v>0</v>
      </c>
      <c r="CL115" s="3">
        <v>0</v>
      </c>
      <c r="CM115" s="3">
        <v>0</v>
      </c>
      <c r="CN115" s="3">
        <v>0</v>
      </c>
      <c r="CO115" s="3">
        <v>12830</v>
      </c>
      <c r="CP115" s="3">
        <v>0</v>
      </c>
      <c r="CQ115" s="3">
        <v>0</v>
      </c>
      <c r="CR115" s="3">
        <v>0</v>
      </c>
      <c r="CS115" s="33">
        <f t="shared" si="42"/>
        <v>132980</v>
      </c>
      <c r="CT115" s="6" t="e">
        <f>#VALUE!</f>
        <v>#VALUE!</v>
      </c>
      <c r="CU115" s="6" t="e">
        <f t="shared" si="43"/>
        <v>#VALUE!</v>
      </c>
      <c r="CV115" s="6">
        <f t="shared" si="23"/>
        <v>29960</v>
      </c>
      <c r="CW115" s="6">
        <f t="shared" si="44"/>
        <v>0</v>
      </c>
      <c r="CX115" s="6">
        <f t="shared" si="24"/>
        <v>400</v>
      </c>
      <c r="CY115" s="6" t="e">
        <f t="shared" si="25"/>
        <v>#VALUE!</v>
      </c>
      <c r="CZ115" s="20" t="e">
        <f t="shared" si="26"/>
        <v>#VALUE!</v>
      </c>
      <c r="DA115" s="20">
        <v>81.41300355087547</v>
      </c>
      <c r="DB115" s="20">
        <v>81.41300355087547</v>
      </c>
      <c r="DC115" s="6" t="e">
        <f t="shared" si="27"/>
        <v>#VALUE!</v>
      </c>
      <c r="DD115" s="8" t="e">
        <f t="shared" si="28"/>
        <v>#VALUE!</v>
      </c>
      <c r="DE115" s="6" t="e">
        <f t="shared" si="29"/>
        <v>#VALUE!</v>
      </c>
      <c r="DF115" s="6" t="e">
        <f t="shared" si="30"/>
        <v>#VALUE!</v>
      </c>
      <c r="DG115" s="6" t="e">
        <f t="shared" si="31"/>
        <v>#VALUE!</v>
      </c>
      <c r="DH115" s="6">
        <f t="shared" si="45"/>
        <v>43.8898756660746</v>
      </c>
      <c r="DI115" s="6">
        <f t="shared" si="32"/>
        <v>0</v>
      </c>
      <c r="DJ115" s="6">
        <f t="shared" si="33"/>
        <v>29.413854351687387</v>
      </c>
      <c r="DK115" s="6">
        <f t="shared" si="34"/>
        <v>4.38721136767318</v>
      </c>
      <c r="DL115" s="6">
        <f t="shared" si="35"/>
        <v>11.119005328596803</v>
      </c>
      <c r="DM115" s="6">
        <f t="shared" si="36"/>
        <v>88.20603907637656</v>
      </c>
      <c r="DN115" s="6">
        <f t="shared" si="37"/>
        <v>4.280639431616341</v>
      </c>
      <c r="DO115" s="6">
        <f t="shared" si="38"/>
        <v>92.48667850799289</v>
      </c>
      <c r="DP115" s="6">
        <f t="shared" si="39"/>
        <v>53.214920071047956</v>
      </c>
      <c r="DQ115" s="6">
        <f t="shared" si="40"/>
        <v>0.08880994671403197</v>
      </c>
      <c r="DR115" s="6">
        <f t="shared" si="41"/>
        <v>22.788632326820604</v>
      </c>
    </row>
    <row r="116" spans="1:122" ht="12.75">
      <c r="A116" s="38" t="s">
        <v>319</v>
      </c>
      <c r="B116" s="2" t="s">
        <v>320</v>
      </c>
      <c r="C116" s="3">
        <v>4688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3">
        <v>72480</v>
      </c>
      <c r="P116" s="5">
        <v>0</v>
      </c>
      <c r="Q116" s="5">
        <v>0</v>
      </c>
      <c r="R116" s="5">
        <v>0</v>
      </c>
      <c r="S116" s="3">
        <v>127780</v>
      </c>
      <c r="T116" s="3">
        <v>150640</v>
      </c>
      <c r="U116" s="4">
        <v>0</v>
      </c>
      <c r="V116" s="4">
        <v>0</v>
      </c>
      <c r="W116" s="4">
        <v>0</v>
      </c>
      <c r="X116" s="3">
        <v>4550</v>
      </c>
      <c r="Y116" s="4">
        <v>0</v>
      </c>
      <c r="Z116" s="4">
        <v>0</v>
      </c>
      <c r="AA116" s="4">
        <v>0</v>
      </c>
      <c r="AB116" s="4">
        <v>0</v>
      </c>
      <c r="AC116" s="3">
        <v>60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5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50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5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3">
        <v>155135</v>
      </c>
      <c r="BF116" s="5">
        <v>0</v>
      </c>
      <c r="BG116" s="3">
        <v>639390</v>
      </c>
      <c r="BH116" s="3">
        <v>20330</v>
      </c>
      <c r="BI116" s="4">
        <v>0</v>
      </c>
      <c r="BJ116" s="4">
        <v>0</v>
      </c>
      <c r="BK116" s="4">
        <v>0</v>
      </c>
      <c r="BL116" s="4">
        <v>0</v>
      </c>
      <c r="BM116" s="3">
        <v>350</v>
      </c>
      <c r="BN116" s="3">
        <v>8900</v>
      </c>
      <c r="BO116" s="3">
        <v>2690</v>
      </c>
      <c r="BP116" s="5">
        <v>0</v>
      </c>
      <c r="BQ116" s="3">
        <v>1220</v>
      </c>
      <c r="BR116" s="4">
        <v>0</v>
      </c>
      <c r="BS116" s="4">
        <v>0</v>
      </c>
      <c r="BT116" s="3">
        <v>280</v>
      </c>
      <c r="BU116" s="5">
        <v>0</v>
      </c>
      <c r="BV116" s="3">
        <v>2600</v>
      </c>
      <c r="BW116" s="5">
        <v>0</v>
      </c>
      <c r="BX116" s="3">
        <v>10070</v>
      </c>
      <c r="BY116" s="3">
        <v>17410</v>
      </c>
      <c r="BZ116" s="3">
        <v>57320</v>
      </c>
      <c r="CA116" s="4">
        <v>0</v>
      </c>
      <c r="CB116" s="3">
        <v>21030</v>
      </c>
      <c r="CC116" s="3">
        <v>35520</v>
      </c>
      <c r="CD116" s="4">
        <v>0</v>
      </c>
      <c r="CE116" s="3">
        <v>409560</v>
      </c>
      <c r="CF116" s="3">
        <v>0</v>
      </c>
      <c r="CG116" s="3">
        <v>0</v>
      </c>
      <c r="CH116" s="3">
        <v>0</v>
      </c>
      <c r="CI116" s="3">
        <v>0</v>
      </c>
      <c r="CJ116" s="3">
        <v>0</v>
      </c>
      <c r="CK116" s="3">
        <v>0</v>
      </c>
      <c r="CL116" s="3">
        <v>31310</v>
      </c>
      <c r="CM116" s="3">
        <v>0</v>
      </c>
      <c r="CN116" s="3">
        <v>0</v>
      </c>
      <c r="CO116" s="3">
        <v>54120</v>
      </c>
      <c r="CP116" s="3">
        <v>0</v>
      </c>
      <c r="CQ116" s="3">
        <v>0</v>
      </c>
      <c r="CR116" s="3">
        <v>0</v>
      </c>
      <c r="CS116" s="33">
        <f t="shared" si="42"/>
        <v>1380425</v>
      </c>
      <c r="CT116" s="6" t="e">
        <f>#VALUE!</f>
        <v>#VALUE!</v>
      </c>
      <c r="CU116" s="6" t="e">
        <f t="shared" si="43"/>
        <v>#VALUE!</v>
      </c>
      <c r="CV116" s="6">
        <f t="shared" si="23"/>
        <v>409560</v>
      </c>
      <c r="CW116" s="6">
        <f t="shared" si="44"/>
        <v>0</v>
      </c>
      <c r="CX116" s="6">
        <f t="shared" si="24"/>
        <v>1500</v>
      </c>
      <c r="CY116" s="6" t="e">
        <f t="shared" si="25"/>
        <v>#VALUE!</v>
      </c>
      <c r="CZ116" s="20" t="e">
        <f t="shared" si="26"/>
        <v>#VALUE!</v>
      </c>
      <c r="DA116" s="20">
        <v>77.05478974147147</v>
      </c>
      <c r="DB116" s="20">
        <v>77.05478974147147</v>
      </c>
      <c r="DC116" s="6" t="e">
        <f t="shared" si="27"/>
        <v>#VALUE!</v>
      </c>
      <c r="DD116" s="8" t="e">
        <f t="shared" si="28"/>
        <v>#VALUE!</v>
      </c>
      <c r="DE116" s="6" t="e">
        <f t="shared" si="29"/>
        <v>#VALUE!</v>
      </c>
      <c r="DF116" s="6" t="e">
        <f t="shared" si="30"/>
        <v>#VALUE!</v>
      </c>
      <c r="DG116" s="6" t="e">
        <f t="shared" si="31"/>
        <v>#VALUE!</v>
      </c>
      <c r="DH116" s="6">
        <f t="shared" si="45"/>
        <v>48.55268771331058</v>
      </c>
      <c r="DI116" s="6">
        <f t="shared" si="32"/>
        <v>0</v>
      </c>
      <c r="DJ116" s="6">
        <f t="shared" si="33"/>
        <v>32.13310580204778</v>
      </c>
      <c r="DK116" s="6">
        <f t="shared" si="34"/>
        <v>4.485921501706485</v>
      </c>
      <c r="DL116" s="6">
        <f t="shared" si="35"/>
        <v>12.226962457337883</v>
      </c>
      <c r="DM116" s="6">
        <f t="shared" si="36"/>
        <v>136.3886518771331</v>
      </c>
      <c r="DN116" s="6">
        <f t="shared" si="37"/>
        <v>7.57679180887372</v>
      </c>
      <c r="DO116" s="6">
        <f t="shared" si="38"/>
        <v>143.96544368600684</v>
      </c>
      <c r="DP116" s="6">
        <f t="shared" si="39"/>
        <v>87.36348122866895</v>
      </c>
      <c r="DQ116" s="6">
        <f t="shared" si="40"/>
        <v>7.847696245733788</v>
      </c>
      <c r="DR116" s="6">
        <f t="shared" si="41"/>
        <v>11.544368600682594</v>
      </c>
    </row>
    <row r="117" spans="1:122" ht="12.75">
      <c r="A117" s="38" t="s">
        <v>321</v>
      </c>
      <c r="B117" s="2" t="s">
        <v>322</v>
      </c>
      <c r="C117" s="3">
        <v>285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3">
        <v>110</v>
      </c>
      <c r="P117" s="3">
        <v>3190</v>
      </c>
      <c r="Q117" s="5">
        <v>0</v>
      </c>
      <c r="R117" s="5">
        <v>0</v>
      </c>
      <c r="S117" s="5">
        <v>0</v>
      </c>
      <c r="T117" s="3">
        <v>9860</v>
      </c>
      <c r="U117" s="4">
        <v>0</v>
      </c>
      <c r="V117" s="4">
        <v>0</v>
      </c>
      <c r="W117" s="4">
        <v>0</v>
      </c>
      <c r="X117" s="3">
        <v>1200</v>
      </c>
      <c r="Y117" s="4">
        <v>0</v>
      </c>
      <c r="Z117" s="4">
        <v>0</v>
      </c>
      <c r="AA117" s="4">
        <v>0</v>
      </c>
      <c r="AB117" s="4">
        <v>0</v>
      </c>
      <c r="AC117" s="5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5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5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3">
        <v>7990</v>
      </c>
      <c r="BF117" s="5">
        <v>0</v>
      </c>
      <c r="BG117" s="5">
        <v>0</v>
      </c>
      <c r="BH117" s="5">
        <v>0</v>
      </c>
      <c r="BI117" s="4">
        <v>0</v>
      </c>
      <c r="BJ117" s="4">
        <v>0</v>
      </c>
      <c r="BK117" s="4">
        <v>0</v>
      </c>
      <c r="BL117" s="4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4">
        <v>0</v>
      </c>
      <c r="BS117" s="4">
        <v>0</v>
      </c>
      <c r="BT117" s="3">
        <v>35</v>
      </c>
      <c r="BU117" s="5">
        <v>0</v>
      </c>
      <c r="BV117" s="3">
        <v>185</v>
      </c>
      <c r="BW117" s="5">
        <v>0</v>
      </c>
      <c r="BX117" s="5">
        <v>0</v>
      </c>
      <c r="BY117" s="5">
        <v>0</v>
      </c>
      <c r="BZ117" s="3">
        <v>4910</v>
      </c>
      <c r="CA117" s="4">
        <v>0</v>
      </c>
      <c r="CB117" s="3">
        <v>850</v>
      </c>
      <c r="CC117" s="3">
        <v>300</v>
      </c>
      <c r="CD117" s="4">
        <v>0</v>
      </c>
      <c r="CE117" s="3">
        <v>150760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5060</v>
      </c>
      <c r="CP117" s="3">
        <v>0</v>
      </c>
      <c r="CQ117" s="3">
        <v>0</v>
      </c>
      <c r="CR117" s="3">
        <v>0</v>
      </c>
      <c r="CS117" s="33">
        <f t="shared" si="42"/>
        <v>33655</v>
      </c>
      <c r="CT117" s="6" t="e">
        <f>#VALUE!</f>
        <v>#VALUE!</v>
      </c>
      <c r="CU117" s="6" t="e">
        <f t="shared" si="43"/>
        <v>#VALUE!</v>
      </c>
      <c r="CV117" s="6">
        <f t="shared" si="23"/>
        <v>150760</v>
      </c>
      <c r="CW117" s="6">
        <f t="shared" si="44"/>
        <v>0</v>
      </c>
      <c r="CX117" s="6">
        <f t="shared" si="24"/>
        <v>35</v>
      </c>
      <c r="CY117" s="6" t="e">
        <f t="shared" si="25"/>
        <v>#VALUE!</v>
      </c>
      <c r="CZ117" s="20" t="e">
        <f t="shared" si="26"/>
        <v>#VALUE!</v>
      </c>
      <c r="DA117" s="20">
        <v>18.246137164543235</v>
      </c>
      <c r="DB117" s="20">
        <v>18.246137164543235</v>
      </c>
      <c r="DC117" s="6" t="e">
        <f t="shared" si="27"/>
        <v>#VALUE!</v>
      </c>
      <c r="DD117" s="8" t="e">
        <f t="shared" si="28"/>
        <v>#VALUE!</v>
      </c>
      <c r="DE117" s="6" t="e">
        <f t="shared" si="29"/>
        <v>#VALUE!</v>
      </c>
      <c r="DF117" s="6" t="e">
        <f t="shared" si="30"/>
        <v>#VALUE!</v>
      </c>
      <c r="DG117" s="6" t="e">
        <f t="shared" si="31"/>
        <v>#VALUE!</v>
      </c>
      <c r="DH117" s="6">
        <f t="shared" si="45"/>
        <v>28.42105263157895</v>
      </c>
      <c r="DI117" s="6">
        <f t="shared" si="32"/>
        <v>11.192982456140351</v>
      </c>
      <c r="DJ117" s="6">
        <f t="shared" si="33"/>
        <v>34.59649122807018</v>
      </c>
      <c r="DK117" s="6">
        <f t="shared" si="34"/>
        <v>2.982456140350877</v>
      </c>
      <c r="DL117" s="6">
        <f t="shared" si="35"/>
        <v>17.228070175438596</v>
      </c>
      <c r="DM117" s="6">
        <f t="shared" si="36"/>
        <v>0</v>
      </c>
      <c r="DN117" s="6">
        <f t="shared" si="37"/>
        <v>1.0526315789473684</v>
      </c>
      <c r="DO117" s="6">
        <f t="shared" si="38"/>
        <v>1.0526315789473684</v>
      </c>
      <c r="DP117" s="6">
        <f t="shared" si="39"/>
        <v>528.9824561403509</v>
      </c>
      <c r="DQ117" s="6">
        <f t="shared" si="40"/>
        <v>0</v>
      </c>
      <c r="DR117" s="6">
        <f t="shared" si="41"/>
        <v>17.75438596491228</v>
      </c>
    </row>
    <row r="118" spans="1:122" ht="12.75">
      <c r="A118" s="38" t="s">
        <v>323</v>
      </c>
      <c r="B118" s="2" t="s">
        <v>324</v>
      </c>
      <c r="C118" s="3">
        <v>521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5">
        <v>0</v>
      </c>
      <c r="P118" s="3">
        <v>23060</v>
      </c>
      <c r="Q118" s="5">
        <v>0</v>
      </c>
      <c r="R118" s="5">
        <v>0</v>
      </c>
      <c r="S118" s="5">
        <v>0</v>
      </c>
      <c r="T118" s="3">
        <v>9440</v>
      </c>
      <c r="U118" s="4">
        <v>0</v>
      </c>
      <c r="V118" s="4">
        <v>0</v>
      </c>
      <c r="W118" s="4">
        <v>0</v>
      </c>
      <c r="X118" s="3">
        <v>570</v>
      </c>
      <c r="Y118" s="4">
        <v>0</v>
      </c>
      <c r="Z118" s="4">
        <v>0</v>
      </c>
      <c r="AA118" s="4">
        <v>0</v>
      </c>
      <c r="AB118" s="4">
        <v>0</v>
      </c>
      <c r="AC118" s="5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5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30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5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3">
        <v>17690</v>
      </c>
      <c r="BF118" s="5">
        <v>0</v>
      </c>
      <c r="BG118" s="3">
        <v>61010</v>
      </c>
      <c r="BH118" s="3">
        <v>1420</v>
      </c>
      <c r="BI118" s="4">
        <v>0</v>
      </c>
      <c r="BJ118" s="4">
        <v>0</v>
      </c>
      <c r="BK118" s="4">
        <v>0</v>
      </c>
      <c r="BL118" s="4">
        <v>0</v>
      </c>
      <c r="BM118" s="5">
        <v>0</v>
      </c>
      <c r="BN118" s="5">
        <v>0</v>
      </c>
      <c r="BO118" s="3">
        <v>160</v>
      </c>
      <c r="BP118" s="5">
        <v>0</v>
      </c>
      <c r="BQ118" s="5">
        <v>0</v>
      </c>
      <c r="BR118" s="4">
        <v>0</v>
      </c>
      <c r="BS118" s="4">
        <v>0</v>
      </c>
      <c r="BT118" s="3">
        <v>25</v>
      </c>
      <c r="BU118" s="5">
        <v>0</v>
      </c>
      <c r="BV118" s="3">
        <v>140</v>
      </c>
      <c r="BW118" s="5">
        <v>0</v>
      </c>
      <c r="BX118" s="3">
        <v>1300</v>
      </c>
      <c r="BY118" s="3">
        <v>700</v>
      </c>
      <c r="BZ118" s="3">
        <v>3140</v>
      </c>
      <c r="CA118" s="4">
        <v>0</v>
      </c>
      <c r="CB118" s="3">
        <v>860</v>
      </c>
      <c r="CC118" s="3">
        <v>50</v>
      </c>
      <c r="CD118" s="4">
        <v>0</v>
      </c>
      <c r="CE118" s="3">
        <v>61100</v>
      </c>
      <c r="CF118" s="3">
        <v>0</v>
      </c>
      <c r="CG118" s="3">
        <v>0</v>
      </c>
      <c r="CH118" s="3">
        <v>0</v>
      </c>
      <c r="CI118" s="3">
        <v>0</v>
      </c>
      <c r="CJ118" s="3">
        <v>0</v>
      </c>
      <c r="CK118" s="3">
        <v>0</v>
      </c>
      <c r="CL118" s="3">
        <v>0</v>
      </c>
      <c r="CM118" s="3">
        <v>0</v>
      </c>
      <c r="CN118" s="3">
        <v>0</v>
      </c>
      <c r="CO118" s="3">
        <v>3380</v>
      </c>
      <c r="CP118" s="3">
        <v>0</v>
      </c>
      <c r="CQ118" s="3">
        <v>0</v>
      </c>
      <c r="CR118" s="3">
        <v>0</v>
      </c>
      <c r="CS118" s="33">
        <f t="shared" si="42"/>
        <v>122950</v>
      </c>
      <c r="CT118" s="6" t="e">
        <f>#VALUE!</f>
        <v>#VALUE!</v>
      </c>
      <c r="CU118" s="6" t="e">
        <f t="shared" si="43"/>
        <v>#VALUE!</v>
      </c>
      <c r="CV118" s="6">
        <f t="shared" si="23"/>
        <v>61100</v>
      </c>
      <c r="CW118" s="6">
        <f t="shared" si="44"/>
        <v>0</v>
      </c>
      <c r="CX118" s="6">
        <f t="shared" si="24"/>
        <v>25</v>
      </c>
      <c r="CY118" s="6" t="e">
        <f t="shared" si="25"/>
        <v>#VALUE!</v>
      </c>
      <c r="CZ118" s="20" t="e">
        <f t="shared" si="26"/>
        <v>#VALUE!</v>
      </c>
      <c r="DA118" s="20">
        <v>66.79342659242157</v>
      </c>
      <c r="DB118" s="20">
        <v>66.79342659242157</v>
      </c>
      <c r="DC118" s="6" t="e">
        <f t="shared" si="27"/>
        <v>#VALUE!</v>
      </c>
      <c r="DD118" s="8" t="e">
        <f t="shared" si="28"/>
        <v>#VALUE!</v>
      </c>
      <c r="DE118" s="6" t="e">
        <f t="shared" si="29"/>
        <v>#VALUE!</v>
      </c>
      <c r="DF118" s="6" t="e">
        <f t="shared" si="30"/>
        <v>#VALUE!</v>
      </c>
      <c r="DG118" s="6" t="e">
        <f t="shared" si="31"/>
        <v>#VALUE!</v>
      </c>
      <c r="DH118" s="6">
        <f t="shared" si="45"/>
        <v>33.953934740882914</v>
      </c>
      <c r="DI118" s="6">
        <f t="shared" si="32"/>
        <v>44.26103646833013</v>
      </c>
      <c r="DJ118" s="6">
        <f t="shared" si="33"/>
        <v>18.119001919385795</v>
      </c>
      <c r="DK118" s="6">
        <f t="shared" si="34"/>
        <v>1.6506717850287909</v>
      </c>
      <c r="DL118" s="6">
        <f t="shared" si="35"/>
        <v>6.026871401151632</v>
      </c>
      <c r="DM118" s="6">
        <f t="shared" si="36"/>
        <v>117.10172744721689</v>
      </c>
      <c r="DN118" s="6">
        <f t="shared" si="37"/>
        <v>0.09596928982725528</v>
      </c>
      <c r="DO118" s="6">
        <f t="shared" si="38"/>
        <v>117.19769673704414</v>
      </c>
      <c r="DP118" s="6">
        <f t="shared" si="39"/>
        <v>117.27447216890594</v>
      </c>
      <c r="DQ118" s="6">
        <f t="shared" si="40"/>
        <v>3.838771593090211</v>
      </c>
      <c r="DR118" s="6">
        <f t="shared" si="41"/>
        <v>6.487523992322457</v>
      </c>
    </row>
    <row r="119" spans="1:122" ht="12.75">
      <c r="A119" s="38" t="s">
        <v>325</v>
      </c>
      <c r="B119" s="2" t="s">
        <v>326</v>
      </c>
      <c r="C119" s="3">
        <v>10434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5">
        <v>0</v>
      </c>
      <c r="P119" s="5">
        <v>0</v>
      </c>
      <c r="Q119" s="5">
        <v>0</v>
      </c>
      <c r="R119" s="5">
        <v>0</v>
      </c>
      <c r="S119" s="3">
        <v>355450</v>
      </c>
      <c r="T119" s="3">
        <v>358290</v>
      </c>
      <c r="U119" s="4">
        <v>0</v>
      </c>
      <c r="V119" s="4">
        <v>0</v>
      </c>
      <c r="W119" s="4">
        <v>0</v>
      </c>
      <c r="X119" s="3">
        <v>17980</v>
      </c>
      <c r="Y119" s="4">
        <v>0</v>
      </c>
      <c r="Z119" s="4">
        <v>0</v>
      </c>
      <c r="AA119" s="4">
        <v>0</v>
      </c>
      <c r="AB119" s="4">
        <v>0</v>
      </c>
      <c r="AC119" s="3">
        <v>301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5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30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5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3">
        <v>481620</v>
      </c>
      <c r="BF119" s="5">
        <v>0</v>
      </c>
      <c r="BG119" s="3">
        <v>1382060</v>
      </c>
      <c r="BH119" s="3">
        <v>29640</v>
      </c>
      <c r="BI119" s="4">
        <v>0</v>
      </c>
      <c r="BJ119" s="4">
        <v>0</v>
      </c>
      <c r="BK119" s="4">
        <v>0</v>
      </c>
      <c r="BL119" s="4">
        <v>0</v>
      </c>
      <c r="BM119" s="3">
        <v>590</v>
      </c>
      <c r="BN119" s="3">
        <v>9460</v>
      </c>
      <c r="BO119" s="3">
        <v>5005</v>
      </c>
      <c r="BP119" s="5">
        <v>0</v>
      </c>
      <c r="BQ119" s="3">
        <v>2560</v>
      </c>
      <c r="BR119" s="4">
        <v>0</v>
      </c>
      <c r="BS119" s="4">
        <v>0</v>
      </c>
      <c r="BT119" s="3">
        <v>460</v>
      </c>
      <c r="BU119" s="5">
        <v>0</v>
      </c>
      <c r="BV119" s="3">
        <v>1530</v>
      </c>
      <c r="BW119" s="5">
        <v>0</v>
      </c>
      <c r="BX119" s="3">
        <v>19660</v>
      </c>
      <c r="BY119" s="3">
        <v>19120</v>
      </c>
      <c r="BZ119" s="3">
        <v>78160</v>
      </c>
      <c r="CA119" s="4">
        <v>0</v>
      </c>
      <c r="CB119" s="3">
        <v>25200</v>
      </c>
      <c r="CC119" s="3">
        <v>110840</v>
      </c>
      <c r="CD119" s="4">
        <v>0</v>
      </c>
      <c r="CE119" s="3">
        <v>845430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3">
        <v>93510</v>
      </c>
      <c r="CM119" s="3">
        <v>0</v>
      </c>
      <c r="CN119" s="3">
        <v>0</v>
      </c>
      <c r="CO119" s="3">
        <v>107190</v>
      </c>
      <c r="CP119" s="3">
        <v>0</v>
      </c>
      <c r="CQ119" s="3">
        <v>0</v>
      </c>
      <c r="CR119" s="3">
        <v>0</v>
      </c>
      <c r="CS119" s="33">
        <f t="shared" si="42"/>
        <v>3002126</v>
      </c>
      <c r="CT119" s="6" t="e">
        <f>#VALUE!</f>
        <v>#VALUE!</v>
      </c>
      <c r="CU119" s="6" t="e">
        <f t="shared" si="43"/>
        <v>#VALUE!</v>
      </c>
      <c r="CV119" s="6">
        <f t="shared" si="23"/>
        <v>845430</v>
      </c>
      <c r="CW119" s="6">
        <f t="shared" si="44"/>
        <v>0</v>
      </c>
      <c r="CX119" s="6">
        <f t="shared" si="24"/>
        <v>3020</v>
      </c>
      <c r="CY119" s="6" t="e">
        <f t="shared" si="25"/>
        <v>#VALUE!</v>
      </c>
      <c r="CZ119" s="20" t="e">
        <f t="shared" si="26"/>
        <v>#VALUE!</v>
      </c>
      <c r="DA119" s="20">
        <v>77.96563423238497</v>
      </c>
      <c r="DB119" s="20">
        <v>77.96563423238497</v>
      </c>
      <c r="DC119" s="6" t="e">
        <f t="shared" si="27"/>
        <v>#VALUE!</v>
      </c>
      <c r="DD119" s="8" t="e">
        <f t="shared" si="28"/>
        <v>#VALUE!</v>
      </c>
      <c r="DE119" s="6" t="e">
        <f t="shared" si="29"/>
        <v>#VALUE!</v>
      </c>
      <c r="DF119" s="6" t="e">
        <f t="shared" si="30"/>
        <v>#VALUE!</v>
      </c>
      <c r="DG119" s="6" t="e">
        <f t="shared" si="31"/>
        <v>#VALUE!</v>
      </c>
      <c r="DH119" s="6">
        <f t="shared" si="45"/>
        <v>46.158711903392756</v>
      </c>
      <c r="DI119" s="6">
        <f t="shared" si="32"/>
        <v>0</v>
      </c>
      <c r="DJ119" s="6">
        <f t="shared" si="33"/>
        <v>34.338700402530186</v>
      </c>
      <c r="DK119" s="6">
        <f t="shared" si="34"/>
        <v>2.415181138585394</v>
      </c>
      <c r="DL119" s="6">
        <f t="shared" si="35"/>
        <v>7.490895150469618</v>
      </c>
      <c r="DM119" s="6">
        <f t="shared" si="36"/>
        <v>132.45735096798927</v>
      </c>
      <c r="DN119" s="6">
        <f t="shared" si="37"/>
        <v>10.622963388920835</v>
      </c>
      <c r="DO119" s="6">
        <f t="shared" si="38"/>
        <v>143.0803143569101</v>
      </c>
      <c r="DP119" s="6">
        <f t="shared" si="39"/>
        <v>81.0264519838988</v>
      </c>
      <c r="DQ119" s="6">
        <f t="shared" si="40"/>
        <v>4.708740655549166</v>
      </c>
      <c r="DR119" s="6">
        <f t="shared" si="41"/>
        <v>10.273145485911444</v>
      </c>
    </row>
    <row r="120" spans="1:122" ht="12.75">
      <c r="A120" s="38" t="s">
        <v>327</v>
      </c>
      <c r="B120" s="2" t="s">
        <v>328</v>
      </c>
      <c r="C120" s="3">
        <v>41778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3">
        <v>1795150</v>
      </c>
      <c r="P120" s="3">
        <v>115680</v>
      </c>
      <c r="Q120" s="5">
        <v>0</v>
      </c>
      <c r="R120" s="5">
        <v>0</v>
      </c>
      <c r="S120" s="3">
        <v>1412400</v>
      </c>
      <c r="T120" s="3">
        <v>1722330</v>
      </c>
      <c r="U120" s="4">
        <v>0</v>
      </c>
      <c r="V120" s="4">
        <v>0</v>
      </c>
      <c r="W120" s="4">
        <v>0</v>
      </c>
      <c r="X120" s="3">
        <v>11170</v>
      </c>
      <c r="Y120" s="4">
        <v>0</v>
      </c>
      <c r="Z120" s="4">
        <v>0</v>
      </c>
      <c r="AA120" s="4">
        <v>0</v>
      </c>
      <c r="AB120" s="4">
        <v>0</v>
      </c>
      <c r="AC120" s="3">
        <v>1972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5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2930</v>
      </c>
      <c r="AR120" s="4">
        <v>0</v>
      </c>
      <c r="AS120" s="4">
        <v>0</v>
      </c>
      <c r="AT120" s="4">
        <v>0</v>
      </c>
      <c r="AU120" s="4">
        <v>0</v>
      </c>
      <c r="AV120" s="4">
        <v>805</v>
      </c>
      <c r="AW120" s="4">
        <v>0</v>
      </c>
      <c r="AX120" s="3">
        <v>370630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3">
        <v>1519300</v>
      </c>
      <c r="BF120" s="5">
        <v>0</v>
      </c>
      <c r="BG120" s="3">
        <v>7771740</v>
      </c>
      <c r="BH120" s="3">
        <v>93300</v>
      </c>
      <c r="BI120" s="4">
        <v>0</v>
      </c>
      <c r="BJ120" s="4">
        <v>0</v>
      </c>
      <c r="BK120" s="4">
        <v>0</v>
      </c>
      <c r="BL120" s="4">
        <v>0</v>
      </c>
      <c r="BM120" s="3">
        <v>1730</v>
      </c>
      <c r="BN120" s="3">
        <v>45205</v>
      </c>
      <c r="BO120" s="3">
        <v>21660</v>
      </c>
      <c r="BP120" s="5">
        <v>0</v>
      </c>
      <c r="BQ120" s="3">
        <v>12360</v>
      </c>
      <c r="BR120" s="4">
        <v>0</v>
      </c>
      <c r="BS120" s="4">
        <v>0</v>
      </c>
      <c r="BT120" s="3">
        <v>4260</v>
      </c>
      <c r="BU120" s="5">
        <v>0</v>
      </c>
      <c r="BV120" s="3">
        <v>14815</v>
      </c>
      <c r="BW120" s="5">
        <v>0</v>
      </c>
      <c r="BX120" s="3">
        <v>79050</v>
      </c>
      <c r="BY120" s="3">
        <v>111610</v>
      </c>
      <c r="BZ120" s="3">
        <v>707350</v>
      </c>
      <c r="CA120" s="4">
        <v>0</v>
      </c>
      <c r="CB120" s="3">
        <v>129370</v>
      </c>
      <c r="CC120" s="3">
        <v>1079140</v>
      </c>
      <c r="CD120" s="4">
        <v>0</v>
      </c>
      <c r="CE120" s="3">
        <v>6891310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610240</v>
      </c>
      <c r="CM120" s="3">
        <v>0</v>
      </c>
      <c r="CN120" s="3">
        <v>0</v>
      </c>
      <c r="CO120" s="3">
        <v>453730</v>
      </c>
      <c r="CP120" s="3">
        <v>0</v>
      </c>
      <c r="CQ120" s="3">
        <v>0</v>
      </c>
      <c r="CR120" s="3">
        <v>0</v>
      </c>
      <c r="CS120" s="33">
        <f t="shared" si="42"/>
        <v>17460262</v>
      </c>
      <c r="CT120" s="6" t="e">
        <f>#VALUE!</f>
        <v>#VALUE!</v>
      </c>
      <c r="CU120" s="6" t="e">
        <f t="shared" si="43"/>
        <v>#VALUE!</v>
      </c>
      <c r="CV120" s="6">
        <f t="shared" si="23"/>
        <v>6891310</v>
      </c>
      <c r="CW120" s="6">
        <f t="shared" si="44"/>
        <v>0</v>
      </c>
      <c r="CX120" s="6">
        <f t="shared" si="24"/>
        <v>16620</v>
      </c>
      <c r="CY120" s="6" t="e">
        <f t="shared" si="25"/>
        <v>#VALUE!</v>
      </c>
      <c r="CZ120" s="20" t="e">
        <f t="shared" si="26"/>
        <v>#VALUE!</v>
      </c>
      <c r="DA120" s="20">
        <v>71.65185664984911</v>
      </c>
      <c r="DB120" s="20">
        <v>71.65185664984911</v>
      </c>
      <c r="DC120" s="6" t="e">
        <f t="shared" si="27"/>
        <v>#VALUE!</v>
      </c>
      <c r="DD120" s="8" t="e">
        <f t="shared" si="28"/>
        <v>#VALUE!</v>
      </c>
      <c r="DE120" s="6" t="e">
        <f t="shared" si="29"/>
        <v>#VALUE!</v>
      </c>
      <c r="DF120" s="6" t="e">
        <f t="shared" si="30"/>
        <v>#VALUE!</v>
      </c>
      <c r="DG120" s="6" t="e">
        <f t="shared" si="31"/>
        <v>#VALUE!</v>
      </c>
      <c r="DH120" s="6">
        <f t="shared" si="45"/>
        <v>79.33481736799273</v>
      </c>
      <c r="DI120" s="6">
        <f t="shared" si="32"/>
        <v>2.768921441907224</v>
      </c>
      <c r="DJ120" s="6">
        <f t="shared" si="33"/>
        <v>41.22576475657044</v>
      </c>
      <c r="DK120" s="6">
        <f t="shared" si="34"/>
        <v>3.0966058691177176</v>
      </c>
      <c r="DL120" s="6">
        <f t="shared" si="35"/>
        <v>16.931159940638615</v>
      </c>
      <c r="DM120" s="6">
        <f t="shared" si="36"/>
        <v>186.02470199626597</v>
      </c>
      <c r="DN120" s="6">
        <f t="shared" si="37"/>
        <v>25.83034132797166</v>
      </c>
      <c r="DO120" s="6">
        <f t="shared" si="38"/>
        <v>211.85504332423764</v>
      </c>
      <c r="DP120" s="6">
        <f t="shared" si="39"/>
        <v>164.95069175163962</v>
      </c>
      <c r="DQ120" s="6">
        <f t="shared" si="40"/>
        <v>5.73428598784049</v>
      </c>
      <c r="DR120" s="6">
        <f t="shared" si="41"/>
        <v>10.86050074201733</v>
      </c>
    </row>
    <row r="121" spans="1:122" ht="12.75">
      <c r="A121" s="38" t="s">
        <v>329</v>
      </c>
      <c r="B121" s="2" t="s">
        <v>330</v>
      </c>
      <c r="C121" s="3">
        <v>1270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3">
        <v>9810</v>
      </c>
      <c r="P121" s="5">
        <v>0</v>
      </c>
      <c r="Q121" s="5">
        <v>0</v>
      </c>
      <c r="R121" s="5">
        <v>0</v>
      </c>
      <c r="S121" s="3">
        <v>31620</v>
      </c>
      <c r="T121" s="3">
        <v>45490</v>
      </c>
      <c r="U121" s="4">
        <v>0</v>
      </c>
      <c r="V121" s="4">
        <v>0</v>
      </c>
      <c r="W121" s="4">
        <v>0</v>
      </c>
      <c r="X121" s="5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5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5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3">
        <v>43320</v>
      </c>
      <c r="BF121" s="5">
        <v>0</v>
      </c>
      <c r="BG121" s="3">
        <v>169340</v>
      </c>
      <c r="BH121" s="3">
        <v>4780</v>
      </c>
      <c r="BI121" s="4">
        <v>0</v>
      </c>
      <c r="BJ121" s="4">
        <v>0</v>
      </c>
      <c r="BK121" s="4">
        <v>0</v>
      </c>
      <c r="BL121" s="4">
        <v>0</v>
      </c>
      <c r="BM121" s="5">
        <v>0</v>
      </c>
      <c r="BN121" s="5">
        <v>0</v>
      </c>
      <c r="BO121" s="3">
        <v>1060</v>
      </c>
      <c r="BP121" s="5">
        <v>0</v>
      </c>
      <c r="BQ121" s="5">
        <v>0</v>
      </c>
      <c r="BR121" s="4">
        <v>0</v>
      </c>
      <c r="BS121" s="4">
        <v>0</v>
      </c>
      <c r="BT121" s="3">
        <v>105</v>
      </c>
      <c r="BU121" s="5">
        <v>0</v>
      </c>
      <c r="BV121" s="3">
        <v>125</v>
      </c>
      <c r="BW121" s="5">
        <v>0</v>
      </c>
      <c r="BX121" s="5">
        <v>0</v>
      </c>
      <c r="BY121" s="5">
        <v>0</v>
      </c>
      <c r="BZ121" s="5">
        <v>0</v>
      </c>
      <c r="CA121" s="4">
        <v>0</v>
      </c>
      <c r="CB121" s="5">
        <v>0</v>
      </c>
      <c r="CC121" s="3">
        <v>23710</v>
      </c>
      <c r="CD121" s="4">
        <v>0</v>
      </c>
      <c r="CE121" s="3">
        <v>126910</v>
      </c>
      <c r="CF121" s="3">
        <v>0</v>
      </c>
      <c r="CG121" s="3">
        <v>0</v>
      </c>
      <c r="CH121" s="3">
        <v>0</v>
      </c>
      <c r="CI121" s="3">
        <v>0</v>
      </c>
      <c r="CJ121" s="3">
        <v>0</v>
      </c>
      <c r="CK121" s="3">
        <v>0</v>
      </c>
      <c r="CL121" s="3">
        <v>0</v>
      </c>
      <c r="CM121" s="3">
        <v>0</v>
      </c>
      <c r="CN121" s="3">
        <v>0</v>
      </c>
      <c r="CO121" s="3">
        <v>43920</v>
      </c>
      <c r="CP121" s="3">
        <v>0</v>
      </c>
      <c r="CQ121" s="3">
        <v>0</v>
      </c>
      <c r="CR121" s="3">
        <v>0</v>
      </c>
      <c r="CS121" s="33">
        <f t="shared" si="42"/>
        <v>373175</v>
      </c>
      <c r="CT121" s="6" t="e">
        <f>#VALUE!</f>
        <v>#VALUE!</v>
      </c>
      <c r="CU121" s="6" t="e">
        <f t="shared" si="43"/>
        <v>#VALUE!</v>
      </c>
      <c r="CV121" s="6">
        <f t="shared" si="23"/>
        <v>126910</v>
      </c>
      <c r="CW121" s="6">
        <f t="shared" si="44"/>
        <v>0</v>
      </c>
      <c r="CX121" s="6">
        <f t="shared" si="24"/>
        <v>105</v>
      </c>
      <c r="CY121" s="6" t="e">
        <f t="shared" si="25"/>
        <v>#VALUE!</v>
      </c>
      <c r="CZ121" s="20" t="e">
        <f t="shared" si="26"/>
        <v>#VALUE!</v>
      </c>
      <c r="DA121" s="20">
        <v>74.60664947320018</v>
      </c>
      <c r="DB121" s="20">
        <v>74.60664947320018</v>
      </c>
      <c r="DC121" s="6" t="e">
        <f t="shared" si="27"/>
        <v>#VALUE!</v>
      </c>
      <c r="DD121" s="8" t="e">
        <f t="shared" si="28"/>
        <v>#VALUE!</v>
      </c>
      <c r="DE121" s="6" t="e">
        <f t="shared" si="29"/>
        <v>#VALUE!</v>
      </c>
      <c r="DF121" s="6" t="e">
        <f t="shared" si="30"/>
        <v>#VALUE!</v>
      </c>
      <c r="DG121" s="6" t="e">
        <f t="shared" si="31"/>
        <v>#VALUE!</v>
      </c>
      <c r="DH121" s="6">
        <f t="shared" si="45"/>
        <v>41.83464566929134</v>
      </c>
      <c r="DI121" s="6">
        <f t="shared" si="32"/>
        <v>0</v>
      </c>
      <c r="DJ121" s="6">
        <f t="shared" si="33"/>
        <v>35.818897637795274</v>
      </c>
      <c r="DK121" s="6">
        <f t="shared" si="34"/>
        <v>0</v>
      </c>
      <c r="DL121" s="6">
        <f t="shared" si="35"/>
        <v>0</v>
      </c>
      <c r="DM121" s="6">
        <f t="shared" si="36"/>
        <v>133.33858267716536</v>
      </c>
      <c r="DN121" s="6">
        <f t="shared" si="37"/>
        <v>18.669291338582678</v>
      </c>
      <c r="DO121" s="6">
        <f t="shared" si="38"/>
        <v>152.00787401574803</v>
      </c>
      <c r="DP121" s="6">
        <f t="shared" si="39"/>
        <v>99.92913385826772</v>
      </c>
      <c r="DQ121" s="6">
        <f t="shared" si="40"/>
        <v>0</v>
      </c>
      <c r="DR121" s="6">
        <f t="shared" si="41"/>
        <v>34.58267716535433</v>
      </c>
    </row>
    <row r="122" spans="1:122" ht="12.75">
      <c r="A122" s="38" t="s">
        <v>331</v>
      </c>
      <c r="B122" s="2" t="s">
        <v>332</v>
      </c>
      <c r="C122" s="3">
        <v>15469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190</v>
      </c>
      <c r="J122" s="4">
        <v>0</v>
      </c>
      <c r="K122" s="4">
        <v>180</v>
      </c>
      <c r="L122" s="4">
        <v>0</v>
      </c>
      <c r="M122" s="4">
        <v>0</v>
      </c>
      <c r="N122" s="4">
        <v>0</v>
      </c>
      <c r="O122" s="3">
        <v>663020</v>
      </c>
      <c r="P122" s="3">
        <v>25170</v>
      </c>
      <c r="Q122" s="5">
        <v>0</v>
      </c>
      <c r="R122" s="5">
        <v>0</v>
      </c>
      <c r="S122" s="3">
        <v>504590</v>
      </c>
      <c r="T122" s="3">
        <v>427450</v>
      </c>
      <c r="U122" s="4">
        <v>0</v>
      </c>
      <c r="V122" s="4">
        <v>0</v>
      </c>
      <c r="W122" s="4">
        <v>0</v>
      </c>
      <c r="X122" s="5">
        <v>0</v>
      </c>
      <c r="Y122" s="4">
        <v>0</v>
      </c>
      <c r="Z122" s="4">
        <v>0</v>
      </c>
      <c r="AA122" s="4">
        <v>0</v>
      </c>
      <c r="AB122" s="4">
        <v>0</v>
      </c>
      <c r="AC122" s="3">
        <v>29</v>
      </c>
      <c r="AD122" s="4">
        <v>0</v>
      </c>
      <c r="AE122" s="4">
        <v>0</v>
      </c>
      <c r="AF122" s="4">
        <v>0</v>
      </c>
      <c r="AG122" s="4">
        <v>0</v>
      </c>
      <c r="AH122" s="4">
        <v>11230</v>
      </c>
      <c r="AI122" s="4">
        <v>0</v>
      </c>
      <c r="AJ122" s="4">
        <v>0</v>
      </c>
      <c r="AK122" s="5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5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3">
        <v>444060</v>
      </c>
      <c r="BF122" s="5">
        <v>0</v>
      </c>
      <c r="BG122" s="3">
        <v>1931500</v>
      </c>
      <c r="BH122" s="3">
        <v>59360</v>
      </c>
      <c r="BI122" s="4">
        <v>0</v>
      </c>
      <c r="BJ122" s="4">
        <v>0</v>
      </c>
      <c r="BK122" s="4">
        <v>0</v>
      </c>
      <c r="BL122" s="4">
        <v>0</v>
      </c>
      <c r="BM122" s="3">
        <v>380</v>
      </c>
      <c r="BN122" s="3">
        <v>1630</v>
      </c>
      <c r="BO122" s="3">
        <v>9870</v>
      </c>
      <c r="BP122" s="5">
        <v>0</v>
      </c>
      <c r="BQ122" s="5">
        <v>0</v>
      </c>
      <c r="BR122" s="4">
        <v>0</v>
      </c>
      <c r="BS122" s="4">
        <v>0</v>
      </c>
      <c r="BT122" s="3">
        <v>1080</v>
      </c>
      <c r="BU122" s="5">
        <v>0</v>
      </c>
      <c r="BV122" s="3">
        <v>1275</v>
      </c>
      <c r="BW122" s="5">
        <v>0</v>
      </c>
      <c r="BX122" s="3">
        <v>1220</v>
      </c>
      <c r="BY122" s="3">
        <v>5405</v>
      </c>
      <c r="BZ122" s="3">
        <v>159790</v>
      </c>
      <c r="CA122" s="4">
        <v>0</v>
      </c>
      <c r="CB122" s="3">
        <v>4375</v>
      </c>
      <c r="CC122" s="3">
        <v>516880</v>
      </c>
      <c r="CD122" s="4">
        <v>0</v>
      </c>
      <c r="CE122" s="3">
        <v>1496741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482510</v>
      </c>
      <c r="CM122" s="3">
        <v>0</v>
      </c>
      <c r="CN122" s="3">
        <v>0</v>
      </c>
      <c r="CO122" s="3">
        <v>259090</v>
      </c>
      <c r="CP122" s="3">
        <v>0</v>
      </c>
      <c r="CQ122" s="3">
        <v>0</v>
      </c>
      <c r="CR122" s="3">
        <v>0</v>
      </c>
      <c r="CS122" s="33">
        <f t="shared" si="42"/>
        <v>5026694</v>
      </c>
      <c r="CT122" s="6" t="e">
        <f>#VALUE!</f>
        <v>#VALUE!</v>
      </c>
      <c r="CU122" s="6" t="e">
        <f t="shared" si="43"/>
        <v>#VALUE!</v>
      </c>
      <c r="CV122" s="6">
        <f t="shared" si="23"/>
        <v>1496741</v>
      </c>
      <c r="CW122" s="6">
        <f t="shared" si="44"/>
        <v>0</v>
      </c>
      <c r="CX122" s="6">
        <f t="shared" si="24"/>
        <v>1080</v>
      </c>
      <c r="CY122" s="6" t="e">
        <f t="shared" si="25"/>
        <v>#VALUE!</v>
      </c>
      <c r="CZ122" s="20" t="e">
        <f t="shared" si="26"/>
        <v>#VALUE!</v>
      </c>
      <c r="DA122" s="20">
        <v>77.04318252008004</v>
      </c>
      <c r="DB122" s="20">
        <v>77.04318252008004</v>
      </c>
      <c r="DC122" s="6" t="e">
        <f t="shared" si="27"/>
        <v>#VALUE!</v>
      </c>
      <c r="DD122" s="8" t="e">
        <f t="shared" si="28"/>
        <v>#VALUE!</v>
      </c>
      <c r="DE122" s="6" t="e">
        <f t="shared" si="29"/>
        <v>#VALUE!</v>
      </c>
      <c r="DF122" s="6" t="e">
        <f t="shared" si="30"/>
        <v>#VALUE!</v>
      </c>
      <c r="DG122" s="6" t="e">
        <f t="shared" si="31"/>
        <v>#VALUE!</v>
      </c>
      <c r="DH122" s="6">
        <f t="shared" si="45"/>
        <v>71.56765143189605</v>
      </c>
      <c r="DI122" s="6">
        <f t="shared" si="32"/>
        <v>1.627125218178292</v>
      </c>
      <c r="DJ122" s="6">
        <f t="shared" si="33"/>
        <v>27.632684724287284</v>
      </c>
      <c r="DK122" s="6">
        <f t="shared" si="34"/>
        <v>0.28282371194000905</v>
      </c>
      <c r="DL122" s="6">
        <f t="shared" si="35"/>
        <v>10.32969164134721</v>
      </c>
      <c r="DM122" s="6">
        <f t="shared" si="36"/>
        <v>124.862628482772</v>
      </c>
      <c r="DN122" s="6">
        <f t="shared" si="37"/>
        <v>33.41392462344043</v>
      </c>
      <c r="DO122" s="6">
        <f t="shared" si="38"/>
        <v>158.27655310621242</v>
      </c>
      <c r="DP122" s="6">
        <f t="shared" si="39"/>
        <v>96.75745038464025</v>
      </c>
      <c r="DQ122" s="6">
        <f t="shared" si="40"/>
        <v>0.560087917771026</v>
      </c>
      <c r="DR122" s="6">
        <f t="shared" si="41"/>
        <v>16.748981834637014</v>
      </c>
    </row>
    <row r="123" spans="1:122" ht="12.75">
      <c r="A123" s="38" t="s">
        <v>333</v>
      </c>
      <c r="B123" s="2" t="s">
        <v>334</v>
      </c>
      <c r="C123" s="3">
        <v>2065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3">
        <v>22480</v>
      </c>
      <c r="P123" s="5">
        <v>0</v>
      </c>
      <c r="Q123" s="5">
        <v>0</v>
      </c>
      <c r="R123" s="5">
        <v>0</v>
      </c>
      <c r="S123" s="3">
        <v>44990</v>
      </c>
      <c r="T123" s="3">
        <v>74740</v>
      </c>
      <c r="U123" s="4">
        <v>0</v>
      </c>
      <c r="V123" s="4">
        <v>0</v>
      </c>
      <c r="W123" s="4">
        <v>0</v>
      </c>
      <c r="X123" s="3">
        <v>10300</v>
      </c>
      <c r="Y123" s="4">
        <v>0</v>
      </c>
      <c r="Z123" s="4">
        <v>0</v>
      </c>
      <c r="AA123" s="4">
        <v>0</v>
      </c>
      <c r="AB123" s="4">
        <v>0</v>
      </c>
      <c r="AC123" s="5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5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60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5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3">
        <v>85355</v>
      </c>
      <c r="BF123" s="5">
        <v>0</v>
      </c>
      <c r="BG123" s="3">
        <v>246570</v>
      </c>
      <c r="BH123" s="3">
        <v>9560</v>
      </c>
      <c r="BI123" s="4">
        <v>0</v>
      </c>
      <c r="BJ123" s="4">
        <v>0</v>
      </c>
      <c r="BK123" s="4">
        <v>0</v>
      </c>
      <c r="BL123" s="4">
        <v>0</v>
      </c>
      <c r="BM123" s="5">
        <v>0</v>
      </c>
      <c r="BN123" s="5">
        <v>0</v>
      </c>
      <c r="BO123" s="3">
        <v>800</v>
      </c>
      <c r="BP123" s="5">
        <v>0</v>
      </c>
      <c r="BQ123" s="5">
        <v>0</v>
      </c>
      <c r="BR123" s="4">
        <v>0</v>
      </c>
      <c r="BS123" s="4">
        <v>0</v>
      </c>
      <c r="BT123" s="3">
        <v>175</v>
      </c>
      <c r="BU123" s="5">
        <v>0</v>
      </c>
      <c r="BV123" s="3">
        <v>105</v>
      </c>
      <c r="BW123" s="5">
        <v>0</v>
      </c>
      <c r="BX123" s="5">
        <v>0</v>
      </c>
      <c r="BY123" s="5">
        <v>0</v>
      </c>
      <c r="BZ123" s="3">
        <v>24270</v>
      </c>
      <c r="CA123" s="4">
        <v>0</v>
      </c>
      <c r="CB123" s="3">
        <v>17060</v>
      </c>
      <c r="CC123" s="3">
        <v>33900</v>
      </c>
      <c r="CD123" s="4">
        <v>0</v>
      </c>
      <c r="CE123" s="3">
        <v>126756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  <c r="CK123" s="3">
        <v>0</v>
      </c>
      <c r="CL123" s="3">
        <v>51000</v>
      </c>
      <c r="CM123" s="3">
        <v>0</v>
      </c>
      <c r="CN123" s="3">
        <v>0</v>
      </c>
      <c r="CO123" s="3">
        <v>66430</v>
      </c>
      <c r="CP123" s="3">
        <v>0</v>
      </c>
      <c r="CQ123" s="3">
        <v>0</v>
      </c>
      <c r="CR123" s="3">
        <v>0</v>
      </c>
      <c r="CS123" s="33">
        <f t="shared" si="42"/>
        <v>636620</v>
      </c>
      <c r="CT123" s="6" t="e">
        <f>#VALUE!</f>
        <v>#VALUE!</v>
      </c>
      <c r="CU123" s="6" t="e">
        <f t="shared" si="43"/>
        <v>#VALUE!</v>
      </c>
      <c r="CV123" s="6">
        <f t="shared" si="23"/>
        <v>126756</v>
      </c>
      <c r="CW123" s="6">
        <f t="shared" si="44"/>
        <v>0</v>
      </c>
      <c r="CX123" s="6">
        <f t="shared" si="24"/>
        <v>175</v>
      </c>
      <c r="CY123" s="6" t="e">
        <f t="shared" si="25"/>
        <v>#VALUE!</v>
      </c>
      <c r="CZ123" s="20" t="e">
        <f t="shared" si="26"/>
        <v>#VALUE!</v>
      </c>
      <c r="DA123" s="20">
        <v>83.3762250327745</v>
      </c>
      <c r="DB123" s="20">
        <v>83.3762250327745</v>
      </c>
      <c r="DC123" s="6" t="e">
        <f t="shared" si="27"/>
        <v>#VALUE!</v>
      </c>
      <c r="DD123" s="8" t="e">
        <f t="shared" si="28"/>
        <v>#VALUE!</v>
      </c>
      <c r="DE123" s="6" t="e">
        <f t="shared" si="29"/>
        <v>#VALUE!</v>
      </c>
      <c r="DF123" s="6" t="e">
        <f t="shared" si="30"/>
        <v>#VALUE!</v>
      </c>
      <c r="DG123" s="6" t="e">
        <f t="shared" si="31"/>
        <v>#VALUE!</v>
      </c>
      <c r="DH123" s="6">
        <f t="shared" si="45"/>
        <v>52.220338983050844</v>
      </c>
      <c r="DI123" s="6">
        <f t="shared" si="32"/>
        <v>0</v>
      </c>
      <c r="DJ123" s="6">
        <f t="shared" si="33"/>
        <v>36.19370460048426</v>
      </c>
      <c r="DK123" s="6">
        <f t="shared" si="34"/>
        <v>8.261501210653753</v>
      </c>
      <c r="DL123" s="6">
        <f t="shared" si="35"/>
        <v>11.753026634382566</v>
      </c>
      <c r="DM123" s="6">
        <f t="shared" si="36"/>
        <v>119.4043583535109</v>
      </c>
      <c r="DN123" s="6">
        <f t="shared" si="37"/>
        <v>16.416464891041162</v>
      </c>
      <c r="DO123" s="6">
        <f t="shared" si="38"/>
        <v>135.82082324455206</v>
      </c>
      <c r="DP123" s="6">
        <f t="shared" si="39"/>
        <v>61.383050847457625</v>
      </c>
      <c r="DQ123" s="6">
        <f t="shared" si="40"/>
        <v>0</v>
      </c>
      <c r="DR123" s="6">
        <f t="shared" si="41"/>
        <v>32.16949152542373</v>
      </c>
    </row>
    <row r="124" spans="1:122" ht="12.75">
      <c r="A124" s="38" t="s">
        <v>335</v>
      </c>
      <c r="B124" s="2" t="s">
        <v>336</v>
      </c>
      <c r="C124" s="3">
        <v>559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5">
        <v>0</v>
      </c>
      <c r="P124" s="3">
        <v>8770</v>
      </c>
      <c r="Q124" s="5">
        <v>0</v>
      </c>
      <c r="R124" s="5">
        <v>0</v>
      </c>
      <c r="S124" s="5">
        <v>0</v>
      </c>
      <c r="T124" s="3">
        <v>17470</v>
      </c>
      <c r="U124" s="4">
        <v>0</v>
      </c>
      <c r="V124" s="4">
        <v>0</v>
      </c>
      <c r="W124" s="4">
        <v>0</v>
      </c>
      <c r="X124" s="5">
        <v>0</v>
      </c>
      <c r="Y124" s="4">
        <v>0</v>
      </c>
      <c r="Z124" s="4">
        <v>0</v>
      </c>
      <c r="AA124" s="4">
        <v>0</v>
      </c>
      <c r="AB124" s="4">
        <v>0</v>
      </c>
      <c r="AC124" s="5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5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5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3">
        <v>18730</v>
      </c>
      <c r="BF124" s="5">
        <v>0</v>
      </c>
      <c r="BG124" s="3">
        <v>35660</v>
      </c>
      <c r="BH124" s="5">
        <v>0</v>
      </c>
      <c r="BI124" s="4">
        <v>0</v>
      </c>
      <c r="BJ124" s="4">
        <v>0</v>
      </c>
      <c r="BK124" s="4">
        <v>0</v>
      </c>
      <c r="BL124" s="4">
        <v>0</v>
      </c>
      <c r="BM124" s="5">
        <v>0</v>
      </c>
      <c r="BN124" s="5">
        <v>0</v>
      </c>
      <c r="BO124" s="3">
        <v>330</v>
      </c>
      <c r="BP124" s="5">
        <v>0</v>
      </c>
      <c r="BQ124" s="5">
        <v>0</v>
      </c>
      <c r="BR124" s="4">
        <v>0</v>
      </c>
      <c r="BS124" s="4">
        <v>0</v>
      </c>
      <c r="BT124" s="3">
        <v>80</v>
      </c>
      <c r="BU124" s="5">
        <v>0</v>
      </c>
      <c r="BV124" s="3">
        <v>835</v>
      </c>
      <c r="BW124" s="5">
        <v>0</v>
      </c>
      <c r="BX124" s="5">
        <v>0</v>
      </c>
      <c r="BY124" s="5">
        <v>0</v>
      </c>
      <c r="BZ124" s="3">
        <v>9350</v>
      </c>
      <c r="CA124" s="4">
        <v>0</v>
      </c>
      <c r="CB124" s="3">
        <v>7350</v>
      </c>
      <c r="CC124" s="3">
        <v>42480</v>
      </c>
      <c r="CD124" s="4">
        <v>0</v>
      </c>
      <c r="CE124" s="3">
        <v>195780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13490</v>
      </c>
      <c r="CP124" s="3">
        <v>0</v>
      </c>
      <c r="CQ124" s="3">
        <v>0</v>
      </c>
      <c r="CR124" s="3">
        <v>0</v>
      </c>
      <c r="CS124" s="33">
        <f t="shared" si="42"/>
        <v>154465</v>
      </c>
      <c r="CT124" s="6" t="e">
        <f>#VALUE!</f>
        <v>#VALUE!</v>
      </c>
      <c r="CU124" s="6" t="e">
        <f t="shared" si="43"/>
        <v>#VALUE!</v>
      </c>
      <c r="CV124" s="6">
        <f t="shared" si="23"/>
        <v>195780</v>
      </c>
      <c r="CW124" s="6">
        <f t="shared" si="44"/>
        <v>0</v>
      </c>
      <c r="CX124" s="6">
        <f t="shared" si="24"/>
        <v>80</v>
      </c>
      <c r="CY124" s="6" t="e">
        <f t="shared" si="25"/>
        <v>#VALUE!</v>
      </c>
      <c r="CZ124" s="20" t="e">
        <f t="shared" si="26"/>
        <v>#VALUE!</v>
      </c>
      <c r="DA124" s="20">
        <v>44.09191465068151</v>
      </c>
      <c r="DB124" s="20">
        <v>44.09191465068151</v>
      </c>
      <c r="DC124" s="6" t="e">
        <f t="shared" si="27"/>
        <v>#VALUE!</v>
      </c>
      <c r="DD124" s="8" t="e">
        <f t="shared" si="28"/>
        <v>#VALUE!</v>
      </c>
      <c r="DE124" s="6" t="e">
        <f t="shared" si="29"/>
        <v>#VALUE!</v>
      </c>
      <c r="DF124" s="6" t="e">
        <f t="shared" si="30"/>
        <v>#VALUE!</v>
      </c>
      <c r="DG124" s="6" t="e">
        <f t="shared" si="31"/>
        <v>#VALUE!</v>
      </c>
      <c r="DH124" s="6">
        <f t="shared" si="45"/>
        <v>33.506261180679786</v>
      </c>
      <c r="DI124" s="6">
        <f t="shared" si="32"/>
        <v>15.688729874776387</v>
      </c>
      <c r="DJ124" s="6">
        <f t="shared" si="33"/>
        <v>31.252236135957066</v>
      </c>
      <c r="DK124" s="6">
        <f t="shared" si="34"/>
        <v>13.148479427549194</v>
      </c>
      <c r="DL124" s="6">
        <f t="shared" si="35"/>
        <v>16.726296958855098</v>
      </c>
      <c r="DM124" s="6">
        <f t="shared" si="36"/>
        <v>63.79248658318426</v>
      </c>
      <c r="DN124" s="6">
        <f t="shared" si="37"/>
        <v>75.99284436493738</v>
      </c>
      <c r="DO124" s="6">
        <f t="shared" si="38"/>
        <v>139.78533094812164</v>
      </c>
      <c r="DP124" s="6">
        <f t="shared" si="39"/>
        <v>350.2325581395349</v>
      </c>
      <c r="DQ124" s="6">
        <f t="shared" si="40"/>
        <v>0</v>
      </c>
      <c r="DR124" s="6">
        <f t="shared" si="41"/>
        <v>24.132379248658317</v>
      </c>
    </row>
    <row r="125" spans="1:122" ht="12.75">
      <c r="A125" s="38" t="s">
        <v>337</v>
      </c>
      <c r="B125" s="2" t="s">
        <v>338</v>
      </c>
      <c r="C125" s="3">
        <v>204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5">
        <v>0</v>
      </c>
      <c r="P125" s="5">
        <v>0</v>
      </c>
      <c r="Q125" s="5">
        <v>0</v>
      </c>
      <c r="R125" s="5">
        <v>0</v>
      </c>
      <c r="S125" s="3">
        <v>5580</v>
      </c>
      <c r="T125" s="3">
        <v>7480</v>
      </c>
      <c r="U125" s="4">
        <v>0</v>
      </c>
      <c r="V125" s="4">
        <v>0</v>
      </c>
      <c r="W125" s="4">
        <v>0</v>
      </c>
      <c r="X125" s="3">
        <v>630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5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5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3">
        <v>6620</v>
      </c>
      <c r="BF125" s="5">
        <v>0</v>
      </c>
      <c r="BG125" s="3">
        <v>27840</v>
      </c>
      <c r="BH125" s="5">
        <v>0</v>
      </c>
      <c r="BI125" s="4">
        <v>0</v>
      </c>
      <c r="BJ125" s="4">
        <v>0</v>
      </c>
      <c r="BK125" s="4">
        <v>0</v>
      </c>
      <c r="BL125" s="4">
        <v>0</v>
      </c>
      <c r="BM125" s="5">
        <v>0</v>
      </c>
      <c r="BN125" s="3">
        <v>540</v>
      </c>
      <c r="BO125" s="5">
        <v>0</v>
      </c>
      <c r="BP125" s="5">
        <v>0</v>
      </c>
      <c r="BQ125" s="5">
        <v>0</v>
      </c>
      <c r="BR125" s="4">
        <v>0</v>
      </c>
      <c r="BS125" s="4">
        <v>0</v>
      </c>
      <c r="BT125" s="3">
        <v>15</v>
      </c>
      <c r="BU125" s="5">
        <v>0</v>
      </c>
      <c r="BV125" s="3">
        <v>200</v>
      </c>
      <c r="BW125" s="5">
        <v>0</v>
      </c>
      <c r="BX125" s="3">
        <v>1170</v>
      </c>
      <c r="BY125" s="3">
        <v>1160</v>
      </c>
      <c r="BZ125" s="3">
        <v>2430</v>
      </c>
      <c r="CA125" s="4">
        <v>0</v>
      </c>
      <c r="CB125" s="3">
        <v>1490</v>
      </c>
      <c r="CC125" s="3">
        <v>2680</v>
      </c>
      <c r="CD125" s="4">
        <v>0</v>
      </c>
      <c r="CE125" s="3">
        <v>22160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6010</v>
      </c>
      <c r="CP125" s="3">
        <v>0</v>
      </c>
      <c r="CQ125" s="3">
        <v>0</v>
      </c>
      <c r="CR125" s="3">
        <v>0</v>
      </c>
      <c r="CS125" s="33">
        <f t="shared" si="42"/>
        <v>63830</v>
      </c>
      <c r="CT125" s="6" t="e">
        <f>#VALUE!</f>
        <v>#VALUE!</v>
      </c>
      <c r="CU125" s="6" t="e">
        <f t="shared" si="43"/>
        <v>#VALUE!</v>
      </c>
      <c r="CV125" s="6">
        <f t="shared" si="23"/>
        <v>22160</v>
      </c>
      <c r="CW125" s="6">
        <f t="shared" si="44"/>
        <v>0</v>
      </c>
      <c r="CX125" s="6">
        <f t="shared" si="24"/>
        <v>15</v>
      </c>
      <c r="CY125" s="6" t="e">
        <f t="shared" si="25"/>
        <v>#VALUE!</v>
      </c>
      <c r="CZ125" s="20" t="e">
        <f t="shared" si="26"/>
        <v>#VALUE!</v>
      </c>
      <c r="DA125" s="20">
        <v>74.2166153130632</v>
      </c>
      <c r="DB125" s="20">
        <v>74.2166153130632</v>
      </c>
      <c r="DC125" s="6" t="e">
        <f t="shared" si="27"/>
        <v>#VALUE!</v>
      </c>
      <c r="DD125" s="8" t="e">
        <f t="shared" si="28"/>
        <v>#VALUE!</v>
      </c>
      <c r="DE125" s="6" t="e">
        <f t="shared" si="29"/>
        <v>#VALUE!</v>
      </c>
      <c r="DF125" s="6" t="e">
        <f t="shared" si="30"/>
        <v>#VALUE!</v>
      </c>
      <c r="DG125" s="6" t="e">
        <f t="shared" si="31"/>
        <v>#VALUE!</v>
      </c>
      <c r="DH125" s="6">
        <f t="shared" si="45"/>
        <v>32.450980392156865</v>
      </c>
      <c r="DI125" s="6">
        <f t="shared" si="32"/>
        <v>0</v>
      </c>
      <c r="DJ125" s="6">
        <f t="shared" si="33"/>
        <v>36.666666666666664</v>
      </c>
      <c r="DK125" s="6">
        <f t="shared" si="34"/>
        <v>7.303921568627451</v>
      </c>
      <c r="DL125" s="6">
        <f t="shared" si="35"/>
        <v>11.911764705882353</v>
      </c>
      <c r="DM125" s="6">
        <f t="shared" si="36"/>
        <v>136.47058823529412</v>
      </c>
      <c r="DN125" s="6">
        <f t="shared" si="37"/>
        <v>13.137254901960784</v>
      </c>
      <c r="DO125" s="6">
        <f t="shared" si="38"/>
        <v>149.6078431372549</v>
      </c>
      <c r="DP125" s="6">
        <f t="shared" si="39"/>
        <v>108.62745098039215</v>
      </c>
      <c r="DQ125" s="6">
        <f t="shared" si="40"/>
        <v>14.068627450980392</v>
      </c>
      <c r="DR125" s="6">
        <f t="shared" si="41"/>
        <v>29.46078431372549</v>
      </c>
    </row>
    <row r="126" spans="1:122" ht="12.75">
      <c r="A126" s="38" t="s">
        <v>339</v>
      </c>
      <c r="B126" s="2" t="s">
        <v>340</v>
      </c>
      <c r="C126" s="3">
        <v>1442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5">
        <v>0</v>
      </c>
      <c r="P126" s="5">
        <v>0</v>
      </c>
      <c r="Q126" s="5">
        <v>0</v>
      </c>
      <c r="R126" s="5">
        <v>0</v>
      </c>
      <c r="S126" s="3">
        <v>39990</v>
      </c>
      <c r="T126" s="3">
        <v>50670</v>
      </c>
      <c r="U126" s="4">
        <v>0</v>
      </c>
      <c r="V126" s="4">
        <v>0</v>
      </c>
      <c r="W126" s="4">
        <v>0</v>
      </c>
      <c r="X126" s="5">
        <v>0</v>
      </c>
      <c r="Y126" s="4">
        <v>0</v>
      </c>
      <c r="Z126" s="4">
        <v>0</v>
      </c>
      <c r="AA126" s="4">
        <v>0</v>
      </c>
      <c r="AB126" s="4">
        <v>0</v>
      </c>
      <c r="AC126" s="3">
        <v>18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5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10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5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3">
        <v>63430</v>
      </c>
      <c r="BF126" s="5">
        <v>0</v>
      </c>
      <c r="BG126" s="3">
        <v>202430</v>
      </c>
      <c r="BH126" s="3">
        <v>7240</v>
      </c>
      <c r="BI126" s="4">
        <v>0</v>
      </c>
      <c r="BJ126" s="4">
        <v>0</v>
      </c>
      <c r="BK126" s="4">
        <v>0</v>
      </c>
      <c r="BL126" s="4">
        <v>0</v>
      </c>
      <c r="BM126" s="3">
        <v>150</v>
      </c>
      <c r="BN126" s="3">
        <v>1580</v>
      </c>
      <c r="BO126" s="3">
        <v>490</v>
      </c>
      <c r="BP126" s="5">
        <v>0</v>
      </c>
      <c r="BQ126" s="5">
        <v>0</v>
      </c>
      <c r="BR126" s="4">
        <v>0</v>
      </c>
      <c r="BS126" s="4">
        <v>0</v>
      </c>
      <c r="BT126" s="3">
        <v>125</v>
      </c>
      <c r="BU126" s="5">
        <v>0</v>
      </c>
      <c r="BV126" s="3">
        <v>190</v>
      </c>
      <c r="BW126" s="5">
        <v>0</v>
      </c>
      <c r="BX126" s="3">
        <v>2590</v>
      </c>
      <c r="BY126" s="3">
        <v>3870</v>
      </c>
      <c r="BZ126" s="3">
        <v>5840</v>
      </c>
      <c r="CA126" s="4">
        <v>0</v>
      </c>
      <c r="CB126" s="3">
        <v>1860</v>
      </c>
      <c r="CC126" s="3">
        <v>560</v>
      </c>
      <c r="CD126" s="4">
        <v>0</v>
      </c>
      <c r="CE126" s="3">
        <v>158580</v>
      </c>
      <c r="CF126" s="3">
        <v>0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3">
        <v>13700</v>
      </c>
      <c r="CM126" s="3">
        <v>0</v>
      </c>
      <c r="CN126" s="3">
        <v>0</v>
      </c>
      <c r="CO126" s="3">
        <v>6970</v>
      </c>
      <c r="CP126" s="3">
        <v>0</v>
      </c>
      <c r="CQ126" s="3">
        <v>0</v>
      </c>
      <c r="CR126" s="3">
        <v>0</v>
      </c>
      <c r="CS126" s="33">
        <f t="shared" si="42"/>
        <v>387888</v>
      </c>
      <c r="CT126" s="6" t="e">
        <f>#VALUE!</f>
        <v>#VALUE!</v>
      </c>
      <c r="CU126" s="6" t="e">
        <f t="shared" si="43"/>
        <v>#VALUE!</v>
      </c>
      <c r="CV126" s="6">
        <f t="shared" si="23"/>
        <v>158580</v>
      </c>
      <c r="CW126" s="6">
        <f t="shared" si="44"/>
        <v>0</v>
      </c>
      <c r="CX126" s="6">
        <f t="shared" si="24"/>
        <v>125</v>
      </c>
      <c r="CY126" s="6" t="e">
        <f t="shared" si="25"/>
        <v>#VALUE!</v>
      </c>
      <c r="CZ126" s="20" t="e">
        <f t="shared" si="26"/>
        <v>#VALUE!</v>
      </c>
      <c r="DA126" s="20">
        <v>70.96468487521794</v>
      </c>
      <c r="DB126" s="20">
        <v>70.96468487521794</v>
      </c>
      <c r="DC126" s="6" t="e">
        <f t="shared" si="27"/>
        <v>#VALUE!</v>
      </c>
      <c r="DD126" s="8" t="e">
        <f t="shared" si="28"/>
        <v>#VALUE!</v>
      </c>
      <c r="DE126" s="6" t="e">
        <f t="shared" si="29"/>
        <v>#VALUE!</v>
      </c>
      <c r="DF126" s="6" t="e">
        <f t="shared" si="30"/>
        <v>#VALUE!</v>
      </c>
      <c r="DG126" s="6" t="e">
        <f t="shared" si="31"/>
        <v>#VALUE!</v>
      </c>
      <c r="DH126" s="6">
        <f t="shared" si="45"/>
        <v>43.9875173370319</v>
      </c>
      <c r="DI126" s="6">
        <f t="shared" si="32"/>
        <v>0</v>
      </c>
      <c r="DJ126" s="6">
        <f t="shared" si="33"/>
        <v>35.13869625520111</v>
      </c>
      <c r="DK126" s="6">
        <f t="shared" si="34"/>
        <v>1.289875173370319</v>
      </c>
      <c r="DL126" s="6">
        <f t="shared" si="35"/>
        <v>4.049930651872399</v>
      </c>
      <c r="DM126" s="6">
        <f t="shared" si="36"/>
        <v>140.38141470180304</v>
      </c>
      <c r="DN126" s="6">
        <f t="shared" si="37"/>
        <v>0.3883495145631068</v>
      </c>
      <c r="DO126" s="6">
        <f t="shared" si="38"/>
        <v>140.76976421636616</v>
      </c>
      <c r="DP126" s="6">
        <f t="shared" si="39"/>
        <v>109.97226074895978</v>
      </c>
      <c r="DQ126" s="6">
        <f t="shared" si="40"/>
        <v>5.692094313453537</v>
      </c>
      <c r="DR126" s="6">
        <f t="shared" si="41"/>
        <v>4.833564493758669</v>
      </c>
    </row>
    <row r="127" spans="1:122" ht="12.75">
      <c r="A127" s="38" t="s">
        <v>341</v>
      </c>
      <c r="B127" s="2" t="s">
        <v>342</v>
      </c>
      <c r="C127" s="3">
        <v>622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3">
        <v>330</v>
      </c>
      <c r="P127" s="5">
        <v>0</v>
      </c>
      <c r="Q127" s="5">
        <v>0</v>
      </c>
      <c r="R127" s="5">
        <v>0</v>
      </c>
      <c r="S127" s="3">
        <v>18060</v>
      </c>
      <c r="T127" s="3">
        <v>18980</v>
      </c>
      <c r="U127" s="4">
        <v>0</v>
      </c>
      <c r="V127" s="4">
        <v>0</v>
      </c>
      <c r="W127" s="4">
        <v>0</v>
      </c>
      <c r="X127" s="3">
        <v>150</v>
      </c>
      <c r="Y127" s="4">
        <v>0</v>
      </c>
      <c r="Z127" s="4">
        <v>0</v>
      </c>
      <c r="AA127" s="4">
        <v>0</v>
      </c>
      <c r="AB127" s="4">
        <v>0</v>
      </c>
      <c r="AC127" s="5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5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5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3">
        <v>26730</v>
      </c>
      <c r="BF127" s="5">
        <v>0</v>
      </c>
      <c r="BG127" s="3">
        <v>94960</v>
      </c>
      <c r="BH127" s="5">
        <v>0</v>
      </c>
      <c r="BI127" s="4">
        <v>0</v>
      </c>
      <c r="BJ127" s="4">
        <v>0</v>
      </c>
      <c r="BK127" s="4">
        <v>0</v>
      </c>
      <c r="BL127" s="4">
        <v>0</v>
      </c>
      <c r="BM127" s="5">
        <v>0</v>
      </c>
      <c r="BN127" s="5">
        <v>0</v>
      </c>
      <c r="BO127" s="3">
        <v>100</v>
      </c>
      <c r="BP127" s="5">
        <v>0</v>
      </c>
      <c r="BQ127" s="5">
        <v>0</v>
      </c>
      <c r="BR127" s="4">
        <v>0</v>
      </c>
      <c r="BS127" s="4">
        <v>0</v>
      </c>
      <c r="BT127" s="3">
        <v>210</v>
      </c>
      <c r="BU127" s="5">
        <v>0</v>
      </c>
      <c r="BV127" s="3">
        <v>105</v>
      </c>
      <c r="BW127" s="5">
        <v>0</v>
      </c>
      <c r="BX127" s="5">
        <v>0</v>
      </c>
      <c r="BY127" s="3">
        <v>4620</v>
      </c>
      <c r="BZ127" s="3">
        <v>4270</v>
      </c>
      <c r="CA127" s="4">
        <v>0</v>
      </c>
      <c r="CB127" s="3">
        <v>870</v>
      </c>
      <c r="CC127" s="3">
        <v>250</v>
      </c>
      <c r="CD127" s="4">
        <v>0</v>
      </c>
      <c r="CE127" s="3">
        <v>88840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2290</v>
      </c>
      <c r="CP127" s="3">
        <v>0</v>
      </c>
      <c r="CQ127" s="3">
        <v>0</v>
      </c>
      <c r="CR127" s="3">
        <v>0</v>
      </c>
      <c r="CS127" s="33">
        <f t="shared" si="42"/>
        <v>171715</v>
      </c>
      <c r="CT127" s="6" t="e">
        <f>#VALUE!</f>
        <v>#VALUE!</v>
      </c>
      <c r="CU127" s="6" t="e">
        <f t="shared" si="43"/>
        <v>#VALUE!</v>
      </c>
      <c r="CV127" s="6">
        <f t="shared" si="23"/>
        <v>88840</v>
      </c>
      <c r="CW127" s="6">
        <f t="shared" si="44"/>
        <v>0</v>
      </c>
      <c r="CX127" s="6">
        <f t="shared" si="24"/>
        <v>210</v>
      </c>
      <c r="CY127" s="6" t="e">
        <f t="shared" si="25"/>
        <v>#VALUE!</v>
      </c>
      <c r="CZ127" s="20" t="e">
        <f t="shared" si="26"/>
        <v>#VALUE!</v>
      </c>
      <c r="DA127" s="20">
        <v>65.85047840009204</v>
      </c>
      <c r="DB127" s="20">
        <v>65.85047840009204</v>
      </c>
      <c r="DC127" s="6" t="e">
        <f t="shared" si="27"/>
        <v>#VALUE!</v>
      </c>
      <c r="DD127" s="8" t="e">
        <f t="shared" si="28"/>
        <v>#VALUE!</v>
      </c>
      <c r="DE127" s="6" t="e">
        <f t="shared" si="29"/>
        <v>#VALUE!</v>
      </c>
      <c r="DF127" s="6" t="e">
        <f t="shared" si="30"/>
        <v>#VALUE!</v>
      </c>
      <c r="DG127" s="6" t="e">
        <f t="shared" si="31"/>
        <v>#VALUE!</v>
      </c>
      <c r="DH127" s="6">
        <f t="shared" si="45"/>
        <v>43.5048231511254</v>
      </c>
      <c r="DI127" s="6">
        <f t="shared" si="32"/>
        <v>0</v>
      </c>
      <c r="DJ127" s="6">
        <f t="shared" si="33"/>
        <v>30.514469453376204</v>
      </c>
      <c r="DK127" s="6">
        <f t="shared" si="34"/>
        <v>1.3987138263665595</v>
      </c>
      <c r="DL127" s="6">
        <f t="shared" si="35"/>
        <v>6.864951768488746</v>
      </c>
      <c r="DM127" s="6">
        <f t="shared" si="36"/>
        <v>152.66881028938906</v>
      </c>
      <c r="DN127" s="6">
        <f t="shared" si="37"/>
        <v>0.40192926045016075</v>
      </c>
      <c r="DO127" s="6">
        <f t="shared" si="38"/>
        <v>153.07073954983923</v>
      </c>
      <c r="DP127" s="6">
        <f t="shared" si="39"/>
        <v>142.82958199356912</v>
      </c>
      <c r="DQ127" s="6">
        <f t="shared" si="40"/>
        <v>7.427652733118971</v>
      </c>
      <c r="DR127" s="6">
        <f t="shared" si="41"/>
        <v>3.6816720257234725</v>
      </c>
    </row>
    <row r="128" spans="1:122" ht="12.75">
      <c r="A128" s="38" t="s">
        <v>343</v>
      </c>
      <c r="B128" s="2" t="s">
        <v>344</v>
      </c>
      <c r="C128" s="3">
        <v>827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5">
        <v>0</v>
      </c>
      <c r="P128" s="5">
        <v>0</v>
      </c>
      <c r="Q128" s="5">
        <v>0</v>
      </c>
      <c r="R128" s="5">
        <v>0</v>
      </c>
      <c r="S128" s="3">
        <v>16135</v>
      </c>
      <c r="T128" s="3">
        <v>32160</v>
      </c>
      <c r="U128" s="4">
        <v>0</v>
      </c>
      <c r="V128" s="4">
        <v>0</v>
      </c>
      <c r="W128" s="4">
        <v>0</v>
      </c>
      <c r="X128" s="5">
        <v>0</v>
      </c>
      <c r="Y128" s="4">
        <v>0</v>
      </c>
      <c r="Z128" s="4">
        <v>0</v>
      </c>
      <c r="AA128" s="4">
        <v>0</v>
      </c>
      <c r="AB128" s="4">
        <v>0</v>
      </c>
      <c r="AC128" s="5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5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5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3">
        <v>25188</v>
      </c>
      <c r="BF128" s="5">
        <v>0</v>
      </c>
      <c r="BG128" s="3">
        <v>103100</v>
      </c>
      <c r="BH128" s="3">
        <v>2390</v>
      </c>
      <c r="BI128" s="4">
        <v>0</v>
      </c>
      <c r="BJ128" s="4">
        <v>0</v>
      </c>
      <c r="BK128" s="4">
        <v>0</v>
      </c>
      <c r="BL128" s="4">
        <v>0</v>
      </c>
      <c r="BM128" s="5">
        <v>0</v>
      </c>
      <c r="BN128" s="5">
        <v>0</v>
      </c>
      <c r="BO128" s="3">
        <v>160</v>
      </c>
      <c r="BP128" s="5">
        <v>0</v>
      </c>
      <c r="BQ128" s="5">
        <v>0</v>
      </c>
      <c r="BR128" s="4">
        <v>0</v>
      </c>
      <c r="BS128" s="4">
        <v>0</v>
      </c>
      <c r="BT128" s="3">
        <v>90</v>
      </c>
      <c r="BU128" s="5">
        <v>0</v>
      </c>
      <c r="BV128" s="3">
        <v>75</v>
      </c>
      <c r="BW128" s="5">
        <v>0</v>
      </c>
      <c r="BX128" s="5">
        <v>0</v>
      </c>
      <c r="BY128" s="5">
        <v>0</v>
      </c>
      <c r="BZ128" s="5">
        <v>0</v>
      </c>
      <c r="CA128" s="4">
        <v>0</v>
      </c>
      <c r="CB128" s="5">
        <v>0</v>
      </c>
      <c r="CC128" s="5">
        <v>0</v>
      </c>
      <c r="CD128" s="4">
        <v>0</v>
      </c>
      <c r="CE128" s="3">
        <v>74510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17440</v>
      </c>
      <c r="CP128" s="3">
        <v>0</v>
      </c>
      <c r="CQ128" s="3">
        <v>0</v>
      </c>
      <c r="CR128" s="3">
        <v>0</v>
      </c>
      <c r="CS128" s="33">
        <f t="shared" si="42"/>
        <v>196648</v>
      </c>
      <c r="CT128" s="6" t="e">
        <f>#VALUE!</f>
        <v>#VALUE!</v>
      </c>
      <c r="CU128" s="6" t="e">
        <f t="shared" si="43"/>
        <v>#VALUE!</v>
      </c>
      <c r="CV128" s="6">
        <f t="shared" si="23"/>
        <v>74510</v>
      </c>
      <c r="CW128" s="6">
        <f t="shared" si="44"/>
        <v>0</v>
      </c>
      <c r="CX128" s="6">
        <f t="shared" si="24"/>
        <v>90</v>
      </c>
      <c r="CY128" s="6" t="e">
        <f t="shared" si="25"/>
        <v>#VALUE!</v>
      </c>
      <c r="CZ128" s="20" t="e">
        <f t="shared" si="26"/>
        <v>#VALUE!</v>
      </c>
      <c r="DA128" s="20">
        <v>72.49749306907331</v>
      </c>
      <c r="DB128" s="20">
        <v>72.49749306907331</v>
      </c>
      <c r="DC128" s="6" t="e">
        <f t="shared" si="27"/>
        <v>#VALUE!</v>
      </c>
      <c r="DD128" s="8" t="e">
        <f t="shared" si="28"/>
        <v>#VALUE!</v>
      </c>
      <c r="DE128" s="6" t="e">
        <f t="shared" si="29"/>
        <v>#VALUE!</v>
      </c>
      <c r="DF128" s="6" t="e">
        <f t="shared" si="30"/>
        <v>#VALUE!</v>
      </c>
      <c r="DG128" s="6" t="e">
        <f t="shared" si="31"/>
        <v>#VALUE!</v>
      </c>
      <c r="DH128" s="6">
        <f t="shared" si="45"/>
        <v>30.45707376058041</v>
      </c>
      <c r="DI128" s="6">
        <f t="shared" si="32"/>
        <v>0</v>
      </c>
      <c r="DJ128" s="6">
        <f t="shared" si="33"/>
        <v>38.887545344619106</v>
      </c>
      <c r="DK128" s="6">
        <f t="shared" si="34"/>
        <v>0</v>
      </c>
      <c r="DL128" s="6">
        <f t="shared" si="35"/>
        <v>0</v>
      </c>
      <c r="DM128" s="6">
        <f t="shared" si="36"/>
        <v>124.66747279322854</v>
      </c>
      <c r="DN128" s="6">
        <f t="shared" si="37"/>
        <v>0</v>
      </c>
      <c r="DO128" s="6">
        <f t="shared" si="38"/>
        <v>124.66747279322854</v>
      </c>
      <c r="DP128" s="6">
        <f t="shared" si="39"/>
        <v>90.09673518742443</v>
      </c>
      <c r="DQ128" s="6">
        <f t="shared" si="40"/>
        <v>0</v>
      </c>
      <c r="DR128" s="6">
        <f t="shared" si="41"/>
        <v>21.088270858524787</v>
      </c>
    </row>
    <row r="129" spans="1:122" ht="12.75">
      <c r="A129" s="38" t="s">
        <v>345</v>
      </c>
      <c r="B129" s="2" t="s">
        <v>346</v>
      </c>
      <c r="C129" s="3">
        <v>2414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3">
        <v>29400</v>
      </c>
      <c r="P129" s="5">
        <v>0</v>
      </c>
      <c r="Q129" s="5">
        <v>0</v>
      </c>
      <c r="R129" s="5">
        <v>0</v>
      </c>
      <c r="S129" s="3">
        <v>57180</v>
      </c>
      <c r="T129" s="3">
        <v>68640</v>
      </c>
      <c r="U129" s="4">
        <v>0</v>
      </c>
      <c r="V129" s="4">
        <v>0</v>
      </c>
      <c r="W129" s="4">
        <v>0</v>
      </c>
      <c r="X129" s="5">
        <v>0</v>
      </c>
      <c r="Y129" s="4">
        <v>0</v>
      </c>
      <c r="Z129" s="4">
        <v>0</v>
      </c>
      <c r="AA129" s="4">
        <v>0</v>
      </c>
      <c r="AB129" s="4">
        <v>0</v>
      </c>
      <c r="AC129" s="3">
        <v>20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5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5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3">
        <v>59610</v>
      </c>
      <c r="BF129" s="5">
        <v>0</v>
      </c>
      <c r="BG129" s="3">
        <v>298470</v>
      </c>
      <c r="BH129" s="3">
        <v>7270</v>
      </c>
      <c r="BI129" s="4">
        <v>0</v>
      </c>
      <c r="BJ129" s="4">
        <v>0</v>
      </c>
      <c r="BK129" s="4">
        <v>0</v>
      </c>
      <c r="BL129" s="4">
        <v>0</v>
      </c>
      <c r="BM129" s="5">
        <v>0</v>
      </c>
      <c r="BN129" s="5">
        <v>0</v>
      </c>
      <c r="BO129" s="3">
        <v>905</v>
      </c>
      <c r="BP129" s="5">
        <v>0</v>
      </c>
      <c r="BQ129" s="5">
        <v>0</v>
      </c>
      <c r="BR129" s="4">
        <v>0</v>
      </c>
      <c r="BS129" s="4">
        <v>0</v>
      </c>
      <c r="BT129" s="3">
        <v>145</v>
      </c>
      <c r="BU129" s="5">
        <v>0</v>
      </c>
      <c r="BV129" s="3">
        <v>115</v>
      </c>
      <c r="BW129" s="5">
        <v>0</v>
      </c>
      <c r="BX129" s="5">
        <v>0</v>
      </c>
      <c r="BY129" s="5">
        <v>0</v>
      </c>
      <c r="BZ129" s="3">
        <v>10280</v>
      </c>
      <c r="CA129" s="4">
        <v>0</v>
      </c>
      <c r="CB129" s="3">
        <v>5900</v>
      </c>
      <c r="CC129" s="3">
        <v>102290</v>
      </c>
      <c r="CD129" s="4">
        <v>0</v>
      </c>
      <c r="CE129" s="3">
        <v>202330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3">
        <v>0</v>
      </c>
      <c r="CM129" s="3">
        <v>0</v>
      </c>
      <c r="CN129" s="3">
        <v>0</v>
      </c>
      <c r="CO129" s="3">
        <v>38010</v>
      </c>
      <c r="CP129" s="3">
        <v>0</v>
      </c>
      <c r="CQ129" s="3">
        <v>0</v>
      </c>
      <c r="CR129" s="3">
        <v>0</v>
      </c>
      <c r="CS129" s="33">
        <f t="shared" si="42"/>
        <v>678090</v>
      </c>
      <c r="CT129" s="6" t="e">
        <f>#VALUE!</f>
        <v>#VALUE!</v>
      </c>
      <c r="CU129" s="6" t="e">
        <f t="shared" si="43"/>
        <v>#VALUE!</v>
      </c>
      <c r="CV129" s="6">
        <f t="shared" si="23"/>
        <v>202330</v>
      </c>
      <c r="CW129" s="6">
        <f t="shared" si="44"/>
        <v>0</v>
      </c>
      <c r="CX129" s="6">
        <f t="shared" si="24"/>
        <v>145</v>
      </c>
      <c r="CY129" s="6" t="e">
        <f t="shared" si="25"/>
        <v>#VALUE!</v>
      </c>
      <c r="CZ129" s="20" t="e">
        <f t="shared" si="26"/>
        <v>#VALUE!</v>
      </c>
      <c r="DA129" s="20">
        <v>77.00624031161811</v>
      </c>
      <c r="DB129" s="20">
        <v>77.00624031161811</v>
      </c>
      <c r="DC129" s="6" t="e">
        <f t="shared" si="27"/>
        <v>#VALUE!</v>
      </c>
      <c r="DD129" s="8" t="e">
        <f t="shared" si="28"/>
        <v>#VALUE!</v>
      </c>
      <c r="DE129" s="6" t="e">
        <f t="shared" si="29"/>
        <v>#VALUE!</v>
      </c>
      <c r="DF129" s="6" t="e">
        <f t="shared" si="30"/>
        <v>#VALUE!</v>
      </c>
      <c r="DG129" s="6" t="e">
        <f t="shared" si="31"/>
        <v>#VALUE!</v>
      </c>
      <c r="DH129" s="6">
        <f t="shared" si="45"/>
        <v>36.87241093620547</v>
      </c>
      <c r="DI129" s="6">
        <f t="shared" si="32"/>
        <v>0</v>
      </c>
      <c r="DJ129" s="6">
        <f t="shared" si="33"/>
        <v>28.434134217067108</v>
      </c>
      <c r="DK129" s="6">
        <f t="shared" si="34"/>
        <v>2.444076222038111</v>
      </c>
      <c r="DL129" s="6">
        <f t="shared" si="35"/>
        <v>4.258492129246065</v>
      </c>
      <c r="DM129" s="6">
        <f t="shared" si="36"/>
        <v>123.64125932062966</v>
      </c>
      <c r="DN129" s="6">
        <f t="shared" si="37"/>
        <v>42.37365368682684</v>
      </c>
      <c r="DO129" s="6">
        <f t="shared" si="38"/>
        <v>166.0149130074565</v>
      </c>
      <c r="DP129" s="6">
        <f t="shared" si="39"/>
        <v>83.8152444076222</v>
      </c>
      <c r="DQ129" s="6">
        <f t="shared" si="40"/>
        <v>0.008285004142502071</v>
      </c>
      <c r="DR129" s="6">
        <f t="shared" si="41"/>
        <v>15.745650372825187</v>
      </c>
    </row>
    <row r="130" spans="1:122" ht="12.75">
      <c r="A130" s="38" t="s">
        <v>347</v>
      </c>
      <c r="B130" s="2" t="s">
        <v>348</v>
      </c>
      <c r="C130" s="3">
        <v>42731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3">
        <v>565470</v>
      </c>
      <c r="P130" s="3">
        <v>74820</v>
      </c>
      <c r="Q130" s="5">
        <v>0</v>
      </c>
      <c r="R130" s="3">
        <v>1450</v>
      </c>
      <c r="S130" s="3">
        <v>1252730</v>
      </c>
      <c r="T130" s="3">
        <v>1431340</v>
      </c>
      <c r="U130" s="4">
        <v>0</v>
      </c>
      <c r="V130" s="4">
        <v>0</v>
      </c>
      <c r="W130" s="4">
        <v>0</v>
      </c>
      <c r="X130" s="5">
        <v>0</v>
      </c>
      <c r="Y130" s="4">
        <v>0</v>
      </c>
      <c r="Z130" s="4">
        <v>0</v>
      </c>
      <c r="AA130" s="4">
        <v>0</v>
      </c>
      <c r="AB130" s="4">
        <v>0</v>
      </c>
      <c r="AC130" s="3">
        <v>1955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5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5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3">
        <v>2397650</v>
      </c>
      <c r="BF130" s="5">
        <v>0</v>
      </c>
      <c r="BG130" s="3">
        <v>5852840</v>
      </c>
      <c r="BH130" s="3">
        <v>172910</v>
      </c>
      <c r="BI130" s="4">
        <v>0</v>
      </c>
      <c r="BJ130" s="4">
        <v>0</v>
      </c>
      <c r="BK130" s="4">
        <v>0</v>
      </c>
      <c r="BL130" s="4">
        <v>0</v>
      </c>
      <c r="BM130" s="3">
        <v>2070</v>
      </c>
      <c r="BN130" s="3">
        <v>40720</v>
      </c>
      <c r="BO130" s="3">
        <v>16225</v>
      </c>
      <c r="BP130" s="5">
        <v>0</v>
      </c>
      <c r="BQ130" s="3">
        <v>13180</v>
      </c>
      <c r="BR130" s="4">
        <v>0</v>
      </c>
      <c r="BS130" s="4">
        <v>0</v>
      </c>
      <c r="BT130" s="3">
        <v>4768</v>
      </c>
      <c r="BU130" s="5">
        <v>0</v>
      </c>
      <c r="BV130" s="3">
        <v>19268</v>
      </c>
      <c r="BW130" s="5">
        <v>0</v>
      </c>
      <c r="BX130" s="3">
        <v>81320</v>
      </c>
      <c r="BY130" s="3">
        <v>90290</v>
      </c>
      <c r="BZ130" s="3">
        <v>392530</v>
      </c>
      <c r="CA130" s="4">
        <v>0</v>
      </c>
      <c r="CB130" s="3">
        <v>110480</v>
      </c>
      <c r="CC130" s="3">
        <v>736270</v>
      </c>
      <c r="CD130" s="4">
        <v>0</v>
      </c>
      <c r="CE130" s="3">
        <v>4353880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>
        <v>561210</v>
      </c>
      <c r="CM130" s="3">
        <v>0</v>
      </c>
      <c r="CN130" s="3">
        <v>0</v>
      </c>
      <c r="CO130" s="3">
        <v>481530</v>
      </c>
      <c r="CP130" s="3">
        <v>0</v>
      </c>
      <c r="CQ130" s="3">
        <v>0</v>
      </c>
      <c r="CR130" s="3">
        <v>0</v>
      </c>
      <c r="CS130" s="33">
        <f t="shared" si="42"/>
        <v>13721868</v>
      </c>
      <c r="CT130" s="6" t="e">
        <f>#VALUE!</f>
        <v>#VALUE!</v>
      </c>
      <c r="CU130" s="6" t="e">
        <f t="shared" si="43"/>
        <v>#VALUE!</v>
      </c>
      <c r="CV130" s="6">
        <f aca="true" t="shared" si="46" ref="CV130:CV193">CE130</f>
        <v>4353880</v>
      </c>
      <c r="CW130" s="6">
        <f t="shared" si="44"/>
        <v>0</v>
      </c>
      <c r="CX130" s="6">
        <f aca="true" t="shared" si="47" ref="CX130:CX193">SUM(V130,BI130,BJ130,BK130,BL130,BQ130,BR130,BS130,BT130,BU130)</f>
        <v>17948</v>
      </c>
      <c r="CY130" s="6" t="e">
        <f aca="true" t="shared" si="48" ref="CY130:CY193">CT130+CV130+CW130+CX130</f>
        <v>#VALUE!</v>
      </c>
      <c r="CZ130" s="20" t="e">
        <f aca="true" t="shared" si="49" ref="CZ130:CZ193">CT130/CY130*100</f>
        <v>#VALUE!</v>
      </c>
      <c r="DA130" s="20">
        <v>75.83783876992297</v>
      </c>
      <c r="DB130" s="20">
        <v>75.83783876992297</v>
      </c>
      <c r="DC130" s="6" t="e">
        <f aca="true" t="shared" si="50" ref="DC130:DC193">CY130/C130</f>
        <v>#VALUE!</v>
      </c>
      <c r="DD130" s="8" t="e">
        <f aca="true" t="shared" si="51" ref="DD130:DD193">SUM(CY130,CJ130,CL130)</f>
        <v>#VALUE!</v>
      </c>
      <c r="DE130" s="6" t="e">
        <f aca="true" t="shared" si="52" ref="DE130:DE193">DD130/C130</f>
        <v>#VALUE!</v>
      </c>
      <c r="DF130" s="6" t="e">
        <f aca="true" t="shared" si="53" ref="DF130:DF193">SUM(DD130,CG130,CQ130)</f>
        <v>#VALUE!</v>
      </c>
      <c r="DG130" s="6" t="e">
        <f aca="true" t="shared" si="54" ref="DG130:DG193">DF130/C130</f>
        <v>#VALUE!</v>
      </c>
      <c r="DH130" s="6">
        <f t="shared" si="45"/>
        <v>69.34356790152349</v>
      </c>
      <c r="DI130" s="6">
        <f aca="true" t="shared" si="55" ref="DI130:DI193">SUM(P130,CA130)/C130</f>
        <v>1.7509536402143642</v>
      </c>
      <c r="DJ130" s="6">
        <f aca="true" t="shared" si="56" ref="DJ130:DJ193">SUM(T130,BF130)/C130</f>
        <v>33.49652477124336</v>
      </c>
      <c r="DK130" s="6">
        <f aca="true" t="shared" si="57" ref="DK130:DK193">SUM(R130,CB130)/C130</f>
        <v>2.6194097961667175</v>
      </c>
      <c r="DL130" s="6">
        <f aca="true" t="shared" si="58" ref="DL130:DL193">SUM(Q130,BZ130)/C130</f>
        <v>9.186071002316819</v>
      </c>
      <c r="DM130" s="6">
        <f aca="true" t="shared" si="59" ref="DM130:DM193">BG130/C130</f>
        <v>136.9694133064988</v>
      </c>
      <c r="DN130" s="6">
        <f aca="true" t="shared" si="60" ref="DN130:DN193">CC130/C130</f>
        <v>17.23034799091994</v>
      </c>
      <c r="DO130" s="6">
        <f aca="true" t="shared" si="61" ref="DO130:DO193">SUM(BG130,CC130)/C130</f>
        <v>154.19976129741875</v>
      </c>
      <c r="DP130" s="6">
        <f aca="true" t="shared" si="62" ref="DP130:DP193">CE130/C130</f>
        <v>101.89043083475697</v>
      </c>
      <c r="DQ130" s="6">
        <f aca="true" t="shared" si="63" ref="DQ130:DQ193">SUM(Z130,AA130,AB130,AC130,BM130,BN130,BX130,BY130)/C130</f>
        <v>5.063185977393461</v>
      </c>
      <c r="DR130" s="6">
        <f aca="true" t="shared" si="64" ref="DR130:DR193">SUM(CP130,CO130)/C130</f>
        <v>11.268868034916103</v>
      </c>
    </row>
    <row r="131" spans="1:122" ht="12.75">
      <c r="A131" s="38" t="s">
        <v>349</v>
      </c>
      <c r="B131" s="2" t="s">
        <v>350</v>
      </c>
      <c r="C131" s="3">
        <v>10062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3">
        <v>248060</v>
      </c>
      <c r="P131" s="5">
        <v>0</v>
      </c>
      <c r="Q131" s="5">
        <v>0</v>
      </c>
      <c r="R131" s="5">
        <v>0</v>
      </c>
      <c r="S131" s="3">
        <v>358750</v>
      </c>
      <c r="T131" s="3">
        <v>310920</v>
      </c>
      <c r="U131" s="4">
        <v>0</v>
      </c>
      <c r="V131" s="4">
        <v>0</v>
      </c>
      <c r="W131" s="4">
        <v>0</v>
      </c>
      <c r="X131" s="3">
        <v>4620</v>
      </c>
      <c r="Y131" s="4">
        <v>0</v>
      </c>
      <c r="Z131" s="4">
        <v>0</v>
      </c>
      <c r="AA131" s="4">
        <v>0</v>
      </c>
      <c r="AB131" s="4">
        <v>0</v>
      </c>
      <c r="AC131" s="3">
        <v>501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5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3">
        <v>76040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3">
        <v>317020</v>
      </c>
      <c r="BF131" s="5">
        <v>0</v>
      </c>
      <c r="BG131" s="3">
        <v>1355640</v>
      </c>
      <c r="BH131" s="3">
        <v>41690</v>
      </c>
      <c r="BI131" s="4">
        <v>0</v>
      </c>
      <c r="BJ131" s="4">
        <v>0</v>
      </c>
      <c r="BK131" s="4">
        <v>0</v>
      </c>
      <c r="BL131" s="4">
        <v>0</v>
      </c>
      <c r="BM131" s="3">
        <v>470</v>
      </c>
      <c r="BN131" s="3">
        <v>11070</v>
      </c>
      <c r="BO131" s="3">
        <v>6090</v>
      </c>
      <c r="BP131" s="5">
        <v>0</v>
      </c>
      <c r="BQ131" s="5">
        <v>0</v>
      </c>
      <c r="BR131" s="4">
        <v>0</v>
      </c>
      <c r="BS131" s="4">
        <v>0</v>
      </c>
      <c r="BT131" s="3">
        <v>1030</v>
      </c>
      <c r="BU131" s="5">
        <v>0</v>
      </c>
      <c r="BV131" s="3">
        <v>655</v>
      </c>
      <c r="BW131" s="5">
        <v>0</v>
      </c>
      <c r="BX131" s="3">
        <v>16845</v>
      </c>
      <c r="BY131" s="3">
        <v>17415</v>
      </c>
      <c r="BZ131" s="3">
        <v>89510</v>
      </c>
      <c r="CA131" s="4">
        <v>0</v>
      </c>
      <c r="CB131" s="3">
        <v>30465</v>
      </c>
      <c r="CC131" s="3">
        <v>67180</v>
      </c>
      <c r="CD131" s="4">
        <v>0</v>
      </c>
      <c r="CE131" s="3">
        <v>1102184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288160</v>
      </c>
      <c r="CM131" s="3">
        <v>0</v>
      </c>
      <c r="CN131" s="3">
        <v>0</v>
      </c>
      <c r="CO131" s="3">
        <v>97090</v>
      </c>
      <c r="CP131" s="3">
        <v>0</v>
      </c>
      <c r="CQ131" s="3">
        <v>0</v>
      </c>
      <c r="CR131" s="3">
        <v>0</v>
      </c>
      <c r="CS131" s="33">
        <f aca="true" t="shared" si="65" ref="CS131:CS194">I131+J131+K131+L131+O131+P131+Q131+R131+S131+T131+U131+X131+Z131+AA131+AB131+AC131+AH131+AK131+AL131+AM131+AN131+AP131+AQ131+AR131+AS131+AX131+BE131+BF131+BG131+BH131+BM131+BN131+BO131+BP131+BV131+BW131+BX131+BY131+BZ131+CA131+CB131+CC131+CF131+CO131</f>
        <v>3050031</v>
      </c>
      <c r="CT131" s="6" t="e">
        <f>#VALUE!</f>
        <v>#VALUE!</v>
      </c>
      <c r="CU131" s="6" t="e">
        <f aca="true" t="shared" si="66" ref="CU131:CU194">CS131-CT131</f>
        <v>#VALUE!</v>
      </c>
      <c r="CV131" s="6">
        <f t="shared" si="46"/>
        <v>1102184</v>
      </c>
      <c r="CW131" s="6">
        <f aca="true" t="shared" si="67" ref="CW131:CW194">SUM(CD131,CK131,CP131,CR131)</f>
        <v>0</v>
      </c>
      <c r="CX131" s="6">
        <f t="shared" si="47"/>
        <v>1030</v>
      </c>
      <c r="CY131" s="6" t="e">
        <f t="shared" si="48"/>
        <v>#VALUE!</v>
      </c>
      <c r="CZ131" s="20" t="e">
        <f t="shared" si="49"/>
        <v>#VALUE!</v>
      </c>
      <c r="DA131" s="20">
        <v>73.43730023150573</v>
      </c>
      <c r="DB131" s="20">
        <v>73.43730023150573</v>
      </c>
      <c r="DC131" s="6" t="e">
        <f t="shared" si="50"/>
        <v>#VALUE!</v>
      </c>
      <c r="DD131" s="8" t="e">
        <f t="shared" si="51"/>
        <v>#VALUE!</v>
      </c>
      <c r="DE131" s="6" t="e">
        <f t="shared" si="52"/>
        <v>#VALUE!</v>
      </c>
      <c r="DF131" s="6" t="e">
        <f t="shared" si="53"/>
        <v>#VALUE!</v>
      </c>
      <c r="DG131" s="6" t="e">
        <f t="shared" si="54"/>
        <v>#VALUE!</v>
      </c>
      <c r="DH131" s="6">
        <f aca="true" t="shared" si="68" ref="DH131:DH194">SUM(O131,BE131)/C131</f>
        <v>56.15980918306499</v>
      </c>
      <c r="DI131" s="6">
        <f t="shared" si="55"/>
        <v>0</v>
      </c>
      <c r="DJ131" s="6">
        <f t="shared" si="56"/>
        <v>30.900417412045318</v>
      </c>
      <c r="DK131" s="6">
        <f t="shared" si="57"/>
        <v>3.0277280858676208</v>
      </c>
      <c r="DL131" s="6">
        <f t="shared" si="58"/>
        <v>8.895845756310873</v>
      </c>
      <c r="DM131" s="6">
        <f t="shared" si="59"/>
        <v>134.72868217054264</v>
      </c>
      <c r="DN131" s="6">
        <f t="shared" si="60"/>
        <v>6.676605048698072</v>
      </c>
      <c r="DO131" s="6">
        <f t="shared" si="61"/>
        <v>141.4052872192407</v>
      </c>
      <c r="DP131" s="6">
        <f t="shared" si="62"/>
        <v>109.53925660902405</v>
      </c>
      <c r="DQ131" s="6">
        <f t="shared" si="63"/>
        <v>4.601570264360962</v>
      </c>
      <c r="DR131" s="6">
        <f t="shared" si="64"/>
        <v>9.649175114291394</v>
      </c>
    </row>
    <row r="132" spans="1:122" ht="12.75">
      <c r="A132" s="38" t="s">
        <v>351</v>
      </c>
      <c r="B132" s="2" t="s">
        <v>352</v>
      </c>
      <c r="C132" s="3">
        <v>4755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3">
        <v>93806</v>
      </c>
      <c r="P132" s="5">
        <v>0</v>
      </c>
      <c r="Q132" s="5">
        <v>0</v>
      </c>
      <c r="R132" s="5">
        <v>0</v>
      </c>
      <c r="S132" s="3">
        <v>128470</v>
      </c>
      <c r="T132" s="3">
        <v>125310</v>
      </c>
      <c r="U132" s="4">
        <v>0</v>
      </c>
      <c r="V132" s="4">
        <v>0</v>
      </c>
      <c r="W132" s="4">
        <v>0</v>
      </c>
      <c r="X132" s="5">
        <v>0</v>
      </c>
      <c r="Y132" s="4">
        <v>0</v>
      </c>
      <c r="Z132" s="4">
        <v>0</v>
      </c>
      <c r="AA132" s="4">
        <v>0</v>
      </c>
      <c r="AB132" s="4">
        <v>0</v>
      </c>
      <c r="AC132" s="3">
        <v>23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5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5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3">
        <v>129960</v>
      </c>
      <c r="BF132" s="5">
        <v>0</v>
      </c>
      <c r="BG132" s="3">
        <v>436940</v>
      </c>
      <c r="BH132" s="3">
        <v>15360</v>
      </c>
      <c r="BI132" s="4">
        <v>0</v>
      </c>
      <c r="BJ132" s="4">
        <v>0</v>
      </c>
      <c r="BK132" s="4">
        <v>0</v>
      </c>
      <c r="BL132" s="4">
        <v>0</v>
      </c>
      <c r="BM132" s="3">
        <v>180</v>
      </c>
      <c r="BN132" s="3">
        <v>5360</v>
      </c>
      <c r="BO132" s="3">
        <v>2580</v>
      </c>
      <c r="BP132" s="5">
        <v>0</v>
      </c>
      <c r="BQ132" s="3">
        <v>780</v>
      </c>
      <c r="BR132" s="4">
        <v>0</v>
      </c>
      <c r="BS132" s="4">
        <v>0</v>
      </c>
      <c r="BT132" s="3">
        <v>505</v>
      </c>
      <c r="BU132" s="5">
        <v>0</v>
      </c>
      <c r="BV132" s="3">
        <v>1940</v>
      </c>
      <c r="BW132" s="5">
        <v>0</v>
      </c>
      <c r="BX132" s="3">
        <v>8390</v>
      </c>
      <c r="BY132" s="3">
        <v>10120</v>
      </c>
      <c r="BZ132" s="3">
        <v>35300</v>
      </c>
      <c r="CA132" s="4">
        <v>0</v>
      </c>
      <c r="CB132" s="3">
        <v>13910</v>
      </c>
      <c r="CC132" s="3">
        <v>111720</v>
      </c>
      <c r="CD132" s="4">
        <v>0</v>
      </c>
      <c r="CE132" s="3">
        <v>477720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>
        <v>68360</v>
      </c>
      <c r="CM132" s="3">
        <v>3000</v>
      </c>
      <c r="CN132" s="3">
        <v>0</v>
      </c>
      <c r="CO132" s="3">
        <v>53730</v>
      </c>
      <c r="CP132" s="3">
        <v>0</v>
      </c>
      <c r="CQ132" s="3">
        <v>0</v>
      </c>
      <c r="CR132" s="3">
        <v>0</v>
      </c>
      <c r="CS132" s="33">
        <f t="shared" si="65"/>
        <v>1173099</v>
      </c>
      <c r="CT132" s="6" t="e">
        <f>#VALUE!</f>
        <v>#VALUE!</v>
      </c>
      <c r="CU132" s="6" t="e">
        <f t="shared" si="66"/>
        <v>#VALUE!</v>
      </c>
      <c r="CV132" s="6">
        <f t="shared" si="46"/>
        <v>477720</v>
      </c>
      <c r="CW132" s="6">
        <f t="shared" si="67"/>
        <v>0</v>
      </c>
      <c r="CX132" s="6">
        <f t="shared" si="47"/>
        <v>1285</v>
      </c>
      <c r="CY132" s="6" t="e">
        <f t="shared" si="48"/>
        <v>#VALUE!</v>
      </c>
      <c r="CZ132" s="20" t="e">
        <f t="shared" si="49"/>
        <v>#VALUE!</v>
      </c>
      <c r="DA132" s="20">
        <v>71.0063652167176</v>
      </c>
      <c r="DB132" s="20">
        <v>71.0063652167176</v>
      </c>
      <c r="DC132" s="6" t="e">
        <f t="shared" si="50"/>
        <v>#VALUE!</v>
      </c>
      <c r="DD132" s="8" t="e">
        <f t="shared" si="51"/>
        <v>#VALUE!</v>
      </c>
      <c r="DE132" s="6" t="e">
        <f t="shared" si="52"/>
        <v>#VALUE!</v>
      </c>
      <c r="DF132" s="6" t="e">
        <f t="shared" si="53"/>
        <v>#VALUE!</v>
      </c>
      <c r="DG132" s="6" t="e">
        <f t="shared" si="54"/>
        <v>#VALUE!</v>
      </c>
      <c r="DH132" s="6">
        <f t="shared" si="68"/>
        <v>47.059095688748684</v>
      </c>
      <c r="DI132" s="6">
        <f t="shared" si="55"/>
        <v>0</v>
      </c>
      <c r="DJ132" s="6">
        <f t="shared" si="56"/>
        <v>26.353312302839118</v>
      </c>
      <c r="DK132" s="6">
        <f t="shared" si="57"/>
        <v>2.92534174553102</v>
      </c>
      <c r="DL132" s="6">
        <f t="shared" si="58"/>
        <v>7.423764458464774</v>
      </c>
      <c r="DM132" s="6">
        <f t="shared" si="59"/>
        <v>91.8906414300736</v>
      </c>
      <c r="DN132" s="6">
        <f t="shared" si="60"/>
        <v>23.49526813880126</v>
      </c>
      <c r="DO132" s="6">
        <f t="shared" si="61"/>
        <v>115.38590956887487</v>
      </c>
      <c r="DP132" s="6">
        <f t="shared" si="62"/>
        <v>100.46687697160883</v>
      </c>
      <c r="DQ132" s="6">
        <f t="shared" si="63"/>
        <v>5.06267087276551</v>
      </c>
      <c r="DR132" s="6">
        <f t="shared" si="64"/>
        <v>11.299684542586752</v>
      </c>
    </row>
    <row r="133" spans="1:122" ht="12.75">
      <c r="A133" s="38" t="s">
        <v>353</v>
      </c>
      <c r="B133" s="2" t="s">
        <v>354</v>
      </c>
      <c r="C133" s="3">
        <v>7164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3">
        <v>75600</v>
      </c>
      <c r="P133" s="5">
        <v>0</v>
      </c>
      <c r="Q133" s="5">
        <v>0</v>
      </c>
      <c r="R133" s="5">
        <v>0</v>
      </c>
      <c r="S133" s="3">
        <v>276580</v>
      </c>
      <c r="T133" s="3">
        <v>225640</v>
      </c>
      <c r="U133" s="4">
        <v>0</v>
      </c>
      <c r="V133" s="4">
        <v>0</v>
      </c>
      <c r="W133" s="4">
        <v>0</v>
      </c>
      <c r="X133" s="3">
        <v>3640</v>
      </c>
      <c r="Y133" s="4">
        <v>0</v>
      </c>
      <c r="Z133" s="4">
        <v>0</v>
      </c>
      <c r="AA133" s="4">
        <v>0</v>
      </c>
      <c r="AB133" s="4">
        <v>0</v>
      </c>
      <c r="AC133" s="3">
        <v>375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5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100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5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3">
        <v>358950</v>
      </c>
      <c r="BF133" s="5">
        <v>0</v>
      </c>
      <c r="BG133" s="3">
        <v>1184890</v>
      </c>
      <c r="BH133" s="3">
        <v>16950</v>
      </c>
      <c r="BI133" s="4">
        <v>0</v>
      </c>
      <c r="BJ133" s="4">
        <v>0</v>
      </c>
      <c r="BK133" s="4">
        <v>0</v>
      </c>
      <c r="BL133" s="4">
        <v>0</v>
      </c>
      <c r="BM133" s="3">
        <v>290</v>
      </c>
      <c r="BN133" s="3">
        <v>12180</v>
      </c>
      <c r="BO133" s="3">
        <v>6875</v>
      </c>
      <c r="BP133" s="5">
        <v>0</v>
      </c>
      <c r="BQ133" s="3">
        <v>2400</v>
      </c>
      <c r="BR133" s="4">
        <v>0</v>
      </c>
      <c r="BS133" s="4">
        <v>0</v>
      </c>
      <c r="BT133" s="3">
        <v>950</v>
      </c>
      <c r="BU133" s="5">
        <v>0</v>
      </c>
      <c r="BV133" s="3">
        <v>3200</v>
      </c>
      <c r="BW133" s="5">
        <v>0</v>
      </c>
      <c r="BX133" s="3">
        <v>14980</v>
      </c>
      <c r="BY133" s="3">
        <v>28270</v>
      </c>
      <c r="BZ133" s="3">
        <v>67730</v>
      </c>
      <c r="CA133" s="4">
        <v>0</v>
      </c>
      <c r="CB133" s="3">
        <v>24880</v>
      </c>
      <c r="CC133" s="3">
        <v>147260</v>
      </c>
      <c r="CD133" s="4">
        <v>0</v>
      </c>
      <c r="CE133" s="3">
        <v>523810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L133" s="3">
        <v>161270</v>
      </c>
      <c r="CM133" s="3">
        <v>0</v>
      </c>
      <c r="CN133" s="3">
        <v>0</v>
      </c>
      <c r="CO133" s="3">
        <v>125330</v>
      </c>
      <c r="CP133" s="3">
        <v>0</v>
      </c>
      <c r="CQ133" s="3">
        <v>0</v>
      </c>
      <c r="CR133" s="3">
        <v>0</v>
      </c>
      <c r="CS133" s="33">
        <f t="shared" si="65"/>
        <v>2573720</v>
      </c>
      <c r="CT133" s="6" t="e">
        <f>#VALUE!</f>
        <v>#VALUE!</v>
      </c>
      <c r="CU133" s="6" t="e">
        <f t="shared" si="66"/>
        <v>#VALUE!</v>
      </c>
      <c r="CV133" s="6">
        <f t="shared" si="46"/>
        <v>523810</v>
      </c>
      <c r="CW133" s="6">
        <f t="shared" si="67"/>
        <v>0</v>
      </c>
      <c r="CX133" s="6">
        <f t="shared" si="47"/>
        <v>3350</v>
      </c>
      <c r="CY133" s="6" t="e">
        <f t="shared" si="48"/>
        <v>#VALUE!</v>
      </c>
      <c r="CZ133" s="20" t="e">
        <f t="shared" si="49"/>
        <v>#VALUE!</v>
      </c>
      <c r="DA133" s="20">
        <v>82.99966461133613</v>
      </c>
      <c r="DB133" s="20">
        <v>82.99966461133613</v>
      </c>
      <c r="DC133" s="6" t="e">
        <f t="shared" si="50"/>
        <v>#VALUE!</v>
      </c>
      <c r="DD133" s="8" t="e">
        <f t="shared" si="51"/>
        <v>#VALUE!</v>
      </c>
      <c r="DE133" s="6" t="e">
        <f t="shared" si="52"/>
        <v>#VALUE!</v>
      </c>
      <c r="DF133" s="6" t="e">
        <f t="shared" si="53"/>
        <v>#VALUE!</v>
      </c>
      <c r="DG133" s="6" t="e">
        <f t="shared" si="54"/>
        <v>#VALUE!</v>
      </c>
      <c r="DH133" s="6">
        <f t="shared" si="68"/>
        <v>60.65745393634841</v>
      </c>
      <c r="DI133" s="6">
        <f t="shared" si="55"/>
        <v>0</v>
      </c>
      <c r="DJ133" s="6">
        <f t="shared" si="56"/>
        <v>31.496370742601897</v>
      </c>
      <c r="DK133" s="6">
        <f t="shared" si="57"/>
        <v>3.4729201563372416</v>
      </c>
      <c r="DL133" s="6">
        <f t="shared" si="58"/>
        <v>9.454215522054717</v>
      </c>
      <c r="DM133" s="6">
        <f t="shared" si="59"/>
        <v>165.39503070910106</v>
      </c>
      <c r="DN133" s="6">
        <f t="shared" si="60"/>
        <v>20.555555555555557</v>
      </c>
      <c r="DO133" s="6">
        <f t="shared" si="61"/>
        <v>185.9505862646566</v>
      </c>
      <c r="DP133" s="6">
        <f t="shared" si="62"/>
        <v>73.11697375767727</v>
      </c>
      <c r="DQ133" s="6">
        <f t="shared" si="63"/>
        <v>7.830122836404243</v>
      </c>
      <c r="DR133" s="6">
        <f t="shared" si="64"/>
        <v>17.494416527079842</v>
      </c>
    </row>
    <row r="134" spans="1:122" ht="12.75">
      <c r="A134" s="38" t="s">
        <v>355</v>
      </c>
      <c r="B134" s="2" t="s">
        <v>356</v>
      </c>
      <c r="C134" s="3">
        <v>149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5">
        <v>0</v>
      </c>
      <c r="P134" s="5">
        <v>0</v>
      </c>
      <c r="Q134" s="5">
        <v>0</v>
      </c>
      <c r="R134" s="5">
        <v>0</v>
      </c>
      <c r="S134" s="3">
        <v>7640</v>
      </c>
      <c r="T134" s="3">
        <v>4860</v>
      </c>
      <c r="U134" s="4">
        <v>0</v>
      </c>
      <c r="V134" s="4">
        <v>0</v>
      </c>
      <c r="W134" s="4">
        <v>0</v>
      </c>
      <c r="X134" s="5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5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5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3">
        <v>7650</v>
      </c>
      <c r="BF134" s="5">
        <v>0</v>
      </c>
      <c r="BG134" s="3">
        <v>20080</v>
      </c>
      <c r="BH134" s="5">
        <v>0</v>
      </c>
      <c r="BI134" s="4">
        <v>0</v>
      </c>
      <c r="BJ134" s="4">
        <v>0</v>
      </c>
      <c r="BK134" s="4">
        <v>0</v>
      </c>
      <c r="BL134" s="4">
        <v>0</v>
      </c>
      <c r="BM134" s="5">
        <v>0</v>
      </c>
      <c r="BN134" s="3">
        <v>400</v>
      </c>
      <c r="BO134" s="3">
        <v>150</v>
      </c>
      <c r="BP134" s="5">
        <v>0</v>
      </c>
      <c r="BQ134" s="5">
        <v>0</v>
      </c>
      <c r="BR134" s="4">
        <v>0</v>
      </c>
      <c r="BS134" s="4">
        <v>0</v>
      </c>
      <c r="BT134" s="5">
        <v>0</v>
      </c>
      <c r="BU134" s="5">
        <v>0</v>
      </c>
      <c r="BV134" s="3">
        <v>20</v>
      </c>
      <c r="BW134" s="5">
        <v>0</v>
      </c>
      <c r="BX134" s="5">
        <v>0</v>
      </c>
      <c r="BY134" s="3">
        <v>710</v>
      </c>
      <c r="BZ134" s="3">
        <v>830</v>
      </c>
      <c r="CA134" s="4">
        <v>0</v>
      </c>
      <c r="CB134" s="3">
        <v>350</v>
      </c>
      <c r="CC134" s="3">
        <v>190</v>
      </c>
      <c r="CD134" s="4">
        <v>0</v>
      </c>
      <c r="CE134" s="3">
        <v>20400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3083</v>
      </c>
      <c r="CP134" s="3">
        <v>0</v>
      </c>
      <c r="CQ134" s="3">
        <v>0</v>
      </c>
      <c r="CR134" s="3">
        <v>0</v>
      </c>
      <c r="CS134" s="33">
        <f t="shared" si="65"/>
        <v>45963</v>
      </c>
      <c r="CT134" s="6" t="e">
        <f>#VALUE!</f>
        <v>#VALUE!</v>
      </c>
      <c r="CU134" s="6" t="e">
        <f t="shared" si="66"/>
        <v>#VALUE!</v>
      </c>
      <c r="CV134" s="6">
        <f t="shared" si="46"/>
        <v>20400</v>
      </c>
      <c r="CW134" s="6">
        <f t="shared" si="67"/>
        <v>0</v>
      </c>
      <c r="CX134" s="6">
        <f t="shared" si="47"/>
        <v>0</v>
      </c>
      <c r="CY134" s="6" t="e">
        <f t="shared" si="48"/>
        <v>#VALUE!</v>
      </c>
      <c r="CZ134" s="20" t="e">
        <f t="shared" si="49"/>
        <v>#VALUE!</v>
      </c>
      <c r="DA134" s="20">
        <v>69.25997920528005</v>
      </c>
      <c r="DB134" s="20">
        <v>69.25997920528005</v>
      </c>
      <c r="DC134" s="6" t="e">
        <f t="shared" si="50"/>
        <v>#VALUE!</v>
      </c>
      <c r="DD134" s="8" t="e">
        <f t="shared" si="51"/>
        <v>#VALUE!</v>
      </c>
      <c r="DE134" s="6" t="e">
        <f t="shared" si="52"/>
        <v>#VALUE!</v>
      </c>
      <c r="DF134" s="6" t="e">
        <f t="shared" si="53"/>
        <v>#VALUE!</v>
      </c>
      <c r="DG134" s="6" t="e">
        <f t="shared" si="54"/>
        <v>#VALUE!</v>
      </c>
      <c r="DH134" s="6">
        <f t="shared" si="68"/>
        <v>51.34228187919463</v>
      </c>
      <c r="DI134" s="6">
        <f t="shared" si="55"/>
        <v>0</v>
      </c>
      <c r="DJ134" s="6">
        <f t="shared" si="56"/>
        <v>32.61744966442953</v>
      </c>
      <c r="DK134" s="6">
        <f t="shared" si="57"/>
        <v>2.348993288590604</v>
      </c>
      <c r="DL134" s="6">
        <f t="shared" si="58"/>
        <v>5.570469798657718</v>
      </c>
      <c r="DM134" s="6">
        <f t="shared" si="59"/>
        <v>134.76510067114094</v>
      </c>
      <c r="DN134" s="6">
        <f t="shared" si="60"/>
        <v>1.2751677852348993</v>
      </c>
      <c r="DO134" s="6">
        <f t="shared" si="61"/>
        <v>136.04026845637583</v>
      </c>
      <c r="DP134" s="6">
        <f t="shared" si="62"/>
        <v>136.91275167785236</v>
      </c>
      <c r="DQ134" s="6">
        <f t="shared" si="63"/>
        <v>7.449664429530201</v>
      </c>
      <c r="DR134" s="6">
        <f t="shared" si="64"/>
        <v>20.691275167785236</v>
      </c>
    </row>
    <row r="135" spans="1:122" ht="12.75">
      <c r="A135" s="38" t="s">
        <v>357</v>
      </c>
      <c r="B135" s="2" t="s">
        <v>358</v>
      </c>
      <c r="C135" s="3">
        <v>7067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3">
        <v>81420</v>
      </c>
      <c r="P135" s="3">
        <v>22500</v>
      </c>
      <c r="Q135" s="5">
        <v>0</v>
      </c>
      <c r="R135" s="5">
        <v>0</v>
      </c>
      <c r="S135" s="3">
        <v>230260</v>
      </c>
      <c r="T135" s="3">
        <v>201160</v>
      </c>
      <c r="U135" s="4">
        <v>0</v>
      </c>
      <c r="V135" s="4">
        <v>0</v>
      </c>
      <c r="W135" s="4">
        <v>0</v>
      </c>
      <c r="X135" s="5">
        <v>0</v>
      </c>
      <c r="Y135" s="4">
        <v>0</v>
      </c>
      <c r="Z135" s="4">
        <v>0</v>
      </c>
      <c r="AA135" s="4">
        <v>0</v>
      </c>
      <c r="AB135" s="4">
        <v>0</v>
      </c>
      <c r="AC135" s="5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5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27340</v>
      </c>
      <c r="AS135" s="4">
        <v>0</v>
      </c>
      <c r="AT135" s="4">
        <v>0</v>
      </c>
      <c r="AU135" s="4">
        <v>0</v>
      </c>
      <c r="AV135" s="4">
        <v>105</v>
      </c>
      <c r="AW135" s="4">
        <v>0</v>
      </c>
      <c r="AX135" s="5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3">
        <v>238070</v>
      </c>
      <c r="BF135" s="5">
        <v>0</v>
      </c>
      <c r="BG135" s="3">
        <v>1077520</v>
      </c>
      <c r="BH135" s="3">
        <v>30100</v>
      </c>
      <c r="BI135" s="4">
        <v>0</v>
      </c>
      <c r="BJ135" s="4">
        <v>0</v>
      </c>
      <c r="BK135" s="4">
        <v>0</v>
      </c>
      <c r="BL135" s="4">
        <v>0</v>
      </c>
      <c r="BM135" s="3">
        <v>140</v>
      </c>
      <c r="BN135" s="3">
        <v>8820</v>
      </c>
      <c r="BO135" s="3">
        <v>4095</v>
      </c>
      <c r="BP135" s="5">
        <v>0</v>
      </c>
      <c r="BQ135" s="5">
        <v>0</v>
      </c>
      <c r="BR135" s="4">
        <v>0</v>
      </c>
      <c r="BS135" s="4">
        <v>0</v>
      </c>
      <c r="BT135" s="3">
        <v>655</v>
      </c>
      <c r="BU135" s="5">
        <v>0</v>
      </c>
      <c r="BV135" s="3">
        <v>1610</v>
      </c>
      <c r="BW135" s="5">
        <v>0</v>
      </c>
      <c r="BX135" s="3">
        <v>7300</v>
      </c>
      <c r="BY135" s="3">
        <v>9410</v>
      </c>
      <c r="BZ135" s="3">
        <v>53080</v>
      </c>
      <c r="CA135" s="4">
        <v>0</v>
      </c>
      <c r="CB135" s="5">
        <v>0</v>
      </c>
      <c r="CC135" s="3">
        <v>165110</v>
      </c>
      <c r="CD135" s="4">
        <v>0</v>
      </c>
      <c r="CE135" s="3">
        <v>784210</v>
      </c>
      <c r="CF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3">
        <v>58380</v>
      </c>
      <c r="CM135" s="3">
        <v>0</v>
      </c>
      <c r="CN135" s="3">
        <v>0</v>
      </c>
      <c r="CO135" s="3">
        <v>63260</v>
      </c>
      <c r="CP135" s="3">
        <v>0</v>
      </c>
      <c r="CQ135" s="3">
        <v>0</v>
      </c>
      <c r="CR135" s="3">
        <v>0</v>
      </c>
      <c r="CS135" s="33">
        <f t="shared" si="65"/>
        <v>2221195</v>
      </c>
      <c r="CT135" s="6" t="e">
        <f>#VALUE!</f>
        <v>#VALUE!</v>
      </c>
      <c r="CU135" s="6" t="e">
        <f t="shared" si="66"/>
        <v>#VALUE!</v>
      </c>
      <c r="CV135" s="6">
        <f t="shared" si="46"/>
        <v>784210</v>
      </c>
      <c r="CW135" s="6">
        <f t="shared" si="67"/>
        <v>0</v>
      </c>
      <c r="CX135" s="6">
        <f t="shared" si="47"/>
        <v>655</v>
      </c>
      <c r="CY135" s="6" t="e">
        <f t="shared" si="48"/>
        <v>#VALUE!</v>
      </c>
      <c r="CZ135" s="20" t="e">
        <f t="shared" si="49"/>
        <v>#VALUE!</v>
      </c>
      <c r="DA135" s="20">
        <v>73.89057437309967</v>
      </c>
      <c r="DB135" s="20">
        <v>73.89057437309967</v>
      </c>
      <c r="DC135" s="6" t="e">
        <f t="shared" si="50"/>
        <v>#VALUE!</v>
      </c>
      <c r="DD135" s="8" t="e">
        <f t="shared" si="51"/>
        <v>#VALUE!</v>
      </c>
      <c r="DE135" s="6" t="e">
        <f t="shared" si="52"/>
        <v>#VALUE!</v>
      </c>
      <c r="DF135" s="6" t="e">
        <f t="shared" si="53"/>
        <v>#VALUE!</v>
      </c>
      <c r="DG135" s="6" t="e">
        <f t="shared" si="54"/>
        <v>#VALUE!</v>
      </c>
      <c r="DH135" s="6">
        <f t="shared" si="68"/>
        <v>45.20871656997311</v>
      </c>
      <c r="DI135" s="6">
        <f t="shared" si="55"/>
        <v>3.1838120843356443</v>
      </c>
      <c r="DJ135" s="6">
        <f t="shared" si="56"/>
        <v>28.4646950615537</v>
      </c>
      <c r="DK135" s="6">
        <f t="shared" si="57"/>
        <v>0</v>
      </c>
      <c r="DL135" s="6">
        <f t="shared" si="58"/>
        <v>7.510966463846045</v>
      </c>
      <c r="DM135" s="6">
        <f t="shared" si="59"/>
        <v>152.4720532050375</v>
      </c>
      <c r="DN135" s="6">
        <f t="shared" si="60"/>
        <v>23.36352058865148</v>
      </c>
      <c r="DO135" s="6">
        <f t="shared" si="61"/>
        <v>175.83557379368898</v>
      </c>
      <c r="DP135" s="6">
        <f t="shared" si="62"/>
        <v>110.96787887363804</v>
      </c>
      <c r="DQ135" s="6">
        <f t="shared" si="63"/>
        <v>3.632375831328711</v>
      </c>
      <c r="DR135" s="6">
        <f t="shared" si="64"/>
        <v>8.951464553558795</v>
      </c>
    </row>
    <row r="136" spans="1:122" ht="12.75">
      <c r="A136" s="38" t="s">
        <v>359</v>
      </c>
      <c r="B136" s="2" t="s">
        <v>360</v>
      </c>
      <c r="C136" s="3">
        <v>3563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3">
        <v>229540</v>
      </c>
      <c r="P136" s="5">
        <v>0</v>
      </c>
      <c r="Q136" s="5">
        <v>0</v>
      </c>
      <c r="R136" s="5">
        <v>0</v>
      </c>
      <c r="S136" s="3">
        <v>113800</v>
      </c>
      <c r="T136" s="3">
        <v>99610</v>
      </c>
      <c r="U136" s="4">
        <v>0</v>
      </c>
      <c r="V136" s="4">
        <v>0</v>
      </c>
      <c r="W136" s="4">
        <v>0</v>
      </c>
      <c r="X136" s="5">
        <v>0</v>
      </c>
      <c r="Y136" s="4">
        <v>0</v>
      </c>
      <c r="Z136" s="4">
        <v>0</v>
      </c>
      <c r="AA136" s="4">
        <v>0</v>
      </c>
      <c r="AB136" s="4">
        <v>0</v>
      </c>
      <c r="AC136" s="5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5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5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3">
        <v>95280</v>
      </c>
      <c r="BF136" s="5">
        <v>0</v>
      </c>
      <c r="BG136" s="3">
        <v>397350</v>
      </c>
      <c r="BH136" s="3">
        <v>12440</v>
      </c>
      <c r="BI136" s="4">
        <v>0</v>
      </c>
      <c r="BJ136" s="4">
        <v>0</v>
      </c>
      <c r="BK136" s="4">
        <v>0</v>
      </c>
      <c r="BL136" s="4">
        <v>0</v>
      </c>
      <c r="BM136" s="3">
        <v>190</v>
      </c>
      <c r="BN136" s="3">
        <v>4530</v>
      </c>
      <c r="BO136" s="3">
        <v>1250</v>
      </c>
      <c r="BP136" s="5">
        <v>0</v>
      </c>
      <c r="BQ136" s="5">
        <v>0</v>
      </c>
      <c r="BR136" s="4">
        <v>0</v>
      </c>
      <c r="BS136" s="4">
        <v>0</v>
      </c>
      <c r="BT136" s="3">
        <v>290</v>
      </c>
      <c r="BU136" s="5">
        <v>0</v>
      </c>
      <c r="BV136" s="3">
        <v>280</v>
      </c>
      <c r="BW136" s="5">
        <v>0</v>
      </c>
      <c r="BX136" s="3">
        <v>8910</v>
      </c>
      <c r="BY136" s="3">
        <v>2130</v>
      </c>
      <c r="BZ136" s="3">
        <v>37620</v>
      </c>
      <c r="CA136" s="4">
        <v>0</v>
      </c>
      <c r="CB136" s="3">
        <v>10850</v>
      </c>
      <c r="CC136" s="3">
        <v>95060</v>
      </c>
      <c r="CD136" s="4">
        <v>0</v>
      </c>
      <c r="CE136" s="3">
        <v>372300</v>
      </c>
      <c r="CF136" s="3">
        <v>0</v>
      </c>
      <c r="CG136" s="3">
        <v>0</v>
      </c>
      <c r="CH136" s="3">
        <v>0</v>
      </c>
      <c r="CI136" s="3">
        <v>0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79820</v>
      </c>
      <c r="CP136" s="3">
        <v>0</v>
      </c>
      <c r="CQ136" s="3">
        <v>0</v>
      </c>
      <c r="CR136" s="3">
        <v>0</v>
      </c>
      <c r="CS136" s="33">
        <f t="shared" si="65"/>
        <v>1188660</v>
      </c>
      <c r="CT136" s="6" t="e">
        <f>#VALUE!</f>
        <v>#VALUE!</v>
      </c>
      <c r="CU136" s="6" t="e">
        <f t="shared" si="66"/>
        <v>#VALUE!</v>
      </c>
      <c r="CV136" s="6">
        <f t="shared" si="46"/>
        <v>372300</v>
      </c>
      <c r="CW136" s="6">
        <f t="shared" si="67"/>
        <v>0</v>
      </c>
      <c r="CX136" s="6">
        <f t="shared" si="47"/>
        <v>290</v>
      </c>
      <c r="CY136" s="6" t="e">
        <f t="shared" si="48"/>
        <v>#VALUE!</v>
      </c>
      <c r="CZ136" s="20" t="e">
        <f t="shared" si="49"/>
        <v>#VALUE!</v>
      </c>
      <c r="DA136" s="20">
        <v>76.1351481184948</v>
      </c>
      <c r="DB136" s="20">
        <v>76.1351481184948</v>
      </c>
      <c r="DC136" s="6" t="e">
        <f t="shared" si="50"/>
        <v>#VALUE!</v>
      </c>
      <c r="DD136" s="8" t="e">
        <f t="shared" si="51"/>
        <v>#VALUE!</v>
      </c>
      <c r="DE136" s="6" t="e">
        <f t="shared" si="52"/>
        <v>#VALUE!</v>
      </c>
      <c r="DF136" s="6" t="e">
        <f t="shared" si="53"/>
        <v>#VALUE!</v>
      </c>
      <c r="DG136" s="6" t="e">
        <f t="shared" si="54"/>
        <v>#VALUE!</v>
      </c>
      <c r="DH136" s="6">
        <f t="shared" si="68"/>
        <v>91.16474880718495</v>
      </c>
      <c r="DI136" s="6">
        <f t="shared" si="55"/>
        <v>0</v>
      </c>
      <c r="DJ136" s="6">
        <f t="shared" si="56"/>
        <v>27.956777996070727</v>
      </c>
      <c r="DK136" s="6">
        <f t="shared" si="57"/>
        <v>3.045186640471513</v>
      </c>
      <c r="DL136" s="6">
        <f t="shared" si="58"/>
        <v>10.558518102722426</v>
      </c>
      <c r="DM136" s="6">
        <f t="shared" si="59"/>
        <v>111.52119000841986</v>
      </c>
      <c r="DN136" s="6">
        <f t="shared" si="60"/>
        <v>26.67976424361493</v>
      </c>
      <c r="DO136" s="6">
        <f t="shared" si="61"/>
        <v>138.2009542520348</v>
      </c>
      <c r="DP136" s="6">
        <f t="shared" si="62"/>
        <v>104.49059781083356</v>
      </c>
      <c r="DQ136" s="6">
        <f t="shared" si="63"/>
        <v>4.423238843671064</v>
      </c>
      <c r="DR136" s="6">
        <f t="shared" si="64"/>
        <v>22.402469828795958</v>
      </c>
    </row>
    <row r="137" spans="1:122" ht="12.75">
      <c r="A137" s="38" t="s">
        <v>361</v>
      </c>
      <c r="B137" s="2" t="s">
        <v>362</v>
      </c>
      <c r="C137" s="3">
        <v>3577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3">
        <v>24990</v>
      </c>
      <c r="P137" s="3">
        <v>74240</v>
      </c>
      <c r="Q137" s="5">
        <v>0</v>
      </c>
      <c r="R137" s="5">
        <v>0</v>
      </c>
      <c r="S137" s="3">
        <v>18900</v>
      </c>
      <c r="T137" s="3">
        <v>107980</v>
      </c>
      <c r="U137" s="4">
        <v>0</v>
      </c>
      <c r="V137" s="4">
        <v>0</v>
      </c>
      <c r="W137" s="4">
        <v>0</v>
      </c>
      <c r="X137" s="5">
        <v>0</v>
      </c>
      <c r="Y137" s="4">
        <v>0</v>
      </c>
      <c r="Z137" s="4">
        <v>0</v>
      </c>
      <c r="AA137" s="4">
        <v>0</v>
      </c>
      <c r="AB137" s="4">
        <v>0</v>
      </c>
      <c r="AC137" s="3">
        <v>25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5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10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5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3">
        <v>126420</v>
      </c>
      <c r="BF137" s="5">
        <v>0</v>
      </c>
      <c r="BG137" s="3">
        <v>415760</v>
      </c>
      <c r="BH137" s="3">
        <v>7050</v>
      </c>
      <c r="BI137" s="4">
        <v>0</v>
      </c>
      <c r="BJ137" s="4">
        <v>0</v>
      </c>
      <c r="BK137" s="4">
        <v>0</v>
      </c>
      <c r="BL137" s="4">
        <v>0</v>
      </c>
      <c r="BM137" s="5">
        <v>0</v>
      </c>
      <c r="BN137" s="3">
        <v>1340</v>
      </c>
      <c r="BO137" s="3">
        <v>2350</v>
      </c>
      <c r="BP137" s="5">
        <v>0</v>
      </c>
      <c r="BQ137" s="5">
        <v>0</v>
      </c>
      <c r="BR137" s="4">
        <v>0</v>
      </c>
      <c r="BS137" s="4">
        <v>0</v>
      </c>
      <c r="BT137" s="3">
        <v>470</v>
      </c>
      <c r="BU137" s="5">
        <v>0</v>
      </c>
      <c r="BV137" s="3">
        <v>1750</v>
      </c>
      <c r="BW137" s="5">
        <v>0</v>
      </c>
      <c r="BX137" s="3">
        <v>2920</v>
      </c>
      <c r="BY137" s="3">
        <v>2720</v>
      </c>
      <c r="BZ137" s="3">
        <v>33700</v>
      </c>
      <c r="CA137" s="4">
        <v>0</v>
      </c>
      <c r="CB137" s="3">
        <v>11770</v>
      </c>
      <c r="CC137" s="3">
        <v>180890</v>
      </c>
      <c r="CD137" s="4">
        <v>0</v>
      </c>
      <c r="CE137" s="3">
        <v>259110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L137" s="3">
        <v>14610</v>
      </c>
      <c r="CM137" s="3">
        <v>0</v>
      </c>
      <c r="CN137" s="3">
        <v>0</v>
      </c>
      <c r="CO137" s="3">
        <v>38960</v>
      </c>
      <c r="CP137" s="3">
        <v>0</v>
      </c>
      <c r="CQ137" s="3">
        <v>0</v>
      </c>
      <c r="CR137" s="3">
        <v>0</v>
      </c>
      <c r="CS137" s="33">
        <f t="shared" si="65"/>
        <v>1051775</v>
      </c>
      <c r="CT137" s="6" t="e">
        <f>#VALUE!</f>
        <v>#VALUE!</v>
      </c>
      <c r="CU137" s="6" t="e">
        <f t="shared" si="66"/>
        <v>#VALUE!</v>
      </c>
      <c r="CV137" s="6">
        <f t="shared" si="46"/>
        <v>259110</v>
      </c>
      <c r="CW137" s="6">
        <f t="shared" si="67"/>
        <v>0</v>
      </c>
      <c r="CX137" s="6">
        <f t="shared" si="47"/>
        <v>470</v>
      </c>
      <c r="CY137" s="6" t="e">
        <f t="shared" si="48"/>
        <v>#VALUE!</v>
      </c>
      <c r="CZ137" s="20" t="e">
        <f t="shared" si="49"/>
        <v>#VALUE!</v>
      </c>
      <c r="DA137" s="20">
        <v>80.20520759062192</v>
      </c>
      <c r="DB137" s="20">
        <v>80.20520759062192</v>
      </c>
      <c r="DC137" s="6" t="e">
        <f t="shared" si="50"/>
        <v>#VALUE!</v>
      </c>
      <c r="DD137" s="8" t="e">
        <f t="shared" si="51"/>
        <v>#VALUE!</v>
      </c>
      <c r="DE137" s="6" t="e">
        <f t="shared" si="52"/>
        <v>#VALUE!</v>
      </c>
      <c r="DF137" s="6" t="e">
        <f t="shared" si="53"/>
        <v>#VALUE!</v>
      </c>
      <c r="DG137" s="6" t="e">
        <f t="shared" si="54"/>
        <v>#VALUE!</v>
      </c>
      <c r="DH137" s="6">
        <f t="shared" si="68"/>
        <v>42.32876712328767</v>
      </c>
      <c r="DI137" s="6">
        <f t="shared" si="55"/>
        <v>20.75482247693598</v>
      </c>
      <c r="DJ137" s="6">
        <f t="shared" si="56"/>
        <v>30.18730779983226</v>
      </c>
      <c r="DK137" s="6">
        <f t="shared" si="57"/>
        <v>3.290466871680179</v>
      </c>
      <c r="DL137" s="6">
        <f t="shared" si="58"/>
        <v>9.421302767682416</v>
      </c>
      <c r="DM137" s="6">
        <f t="shared" si="59"/>
        <v>116.23147889292703</v>
      </c>
      <c r="DN137" s="6">
        <f t="shared" si="60"/>
        <v>50.570310315907186</v>
      </c>
      <c r="DO137" s="6">
        <f t="shared" si="61"/>
        <v>166.8017892088342</v>
      </c>
      <c r="DP137" s="6">
        <f t="shared" si="62"/>
        <v>72.43779703662287</v>
      </c>
      <c r="DQ137" s="6">
        <f t="shared" si="63"/>
        <v>1.9583449818283478</v>
      </c>
      <c r="DR137" s="6">
        <f t="shared" si="64"/>
        <v>10.891808778305842</v>
      </c>
    </row>
    <row r="138" spans="1:122" ht="12.75">
      <c r="A138" s="38" t="s">
        <v>363</v>
      </c>
      <c r="B138" s="2" t="s">
        <v>364</v>
      </c>
      <c r="C138" s="3">
        <v>8194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3">
        <v>139820</v>
      </c>
      <c r="P138" s="5">
        <v>0</v>
      </c>
      <c r="Q138" s="5">
        <v>0</v>
      </c>
      <c r="R138" s="5">
        <v>0</v>
      </c>
      <c r="S138" s="3">
        <v>196050</v>
      </c>
      <c r="T138" s="3">
        <v>214420</v>
      </c>
      <c r="U138" s="4">
        <v>0</v>
      </c>
      <c r="V138" s="4">
        <v>0</v>
      </c>
      <c r="W138" s="4">
        <v>0</v>
      </c>
      <c r="X138" s="5">
        <v>0</v>
      </c>
      <c r="Y138" s="4">
        <v>0</v>
      </c>
      <c r="Z138" s="4">
        <v>0</v>
      </c>
      <c r="AA138" s="4">
        <v>0</v>
      </c>
      <c r="AB138" s="4">
        <v>0</v>
      </c>
      <c r="AC138" s="3">
        <v>297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5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120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5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3">
        <v>249530</v>
      </c>
      <c r="BF138" s="5">
        <v>0</v>
      </c>
      <c r="BG138" s="3">
        <v>1054620</v>
      </c>
      <c r="BH138" s="3">
        <v>34890</v>
      </c>
      <c r="BI138" s="4">
        <v>0</v>
      </c>
      <c r="BJ138" s="4">
        <v>0</v>
      </c>
      <c r="BK138" s="4">
        <v>0</v>
      </c>
      <c r="BL138" s="4">
        <v>0</v>
      </c>
      <c r="BM138" s="3">
        <v>350</v>
      </c>
      <c r="BN138" s="3">
        <v>5820</v>
      </c>
      <c r="BO138" s="3">
        <v>3125</v>
      </c>
      <c r="BP138" s="5">
        <v>0</v>
      </c>
      <c r="BQ138" s="5">
        <v>0</v>
      </c>
      <c r="BR138" s="4">
        <v>0</v>
      </c>
      <c r="BS138" s="4">
        <v>0</v>
      </c>
      <c r="BT138" s="3">
        <v>670</v>
      </c>
      <c r="BU138" s="5">
        <v>0</v>
      </c>
      <c r="BV138" s="3">
        <v>1180</v>
      </c>
      <c r="BW138" s="5">
        <v>0</v>
      </c>
      <c r="BX138" s="3">
        <v>9550</v>
      </c>
      <c r="BY138" s="3">
        <v>6510</v>
      </c>
      <c r="BZ138" s="3">
        <v>65360</v>
      </c>
      <c r="CA138" s="4">
        <v>0</v>
      </c>
      <c r="CB138" s="3">
        <v>25820</v>
      </c>
      <c r="CC138" s="3">
        <v>120210</v>
      </c>
      <c r="CD138" s="4">
        <v>0</v>
      </c>
      <c r="CE138" s="3">
        <v>584380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3">
        <v>86420</v>
      </c>
      <c r="CM138" s="3">
        <v>0</v>
      </c>
      <c r="CN138" s="3">
        <v>0</v>
      </c>
      <c r="CO138" s="3">
        <v>92490</v>
      </c>
      <c r="CP138" s="3">
        <v>0</v>
      </c>
      <c r="CQ138" s="3">
        <v>0</v>
      </c>
      <c r="CR138" s="3">
        <v>0</v>
      </c>
      <c r="CS138" s="33">
        <f t="shared" si="65"/>
        <v>2220162</v>
      </c>
      <c r="CT138" s="6" t="e">
        <f>#VALUE!</f>
        <v>#VALUE!</v>
      </c>
      <c r="CU138" s="6" t="e">
        <f t="shared" si="66"/>
        <v>#VALUE!</v>
      </c>
      <c r="CV138" s="6">
        <f t="shared" si="46"/>
        <v>584380</v>
      </c>
      <c r="CW138" s="6">
        <f t="shared" si="67"/>
        <v>0</v>
      </c>
      <c r="CX138" s="6">
        <f t="shared" si="47"/>
        <v>670</v>
      </c>
      <c r="CY138" s="6" t="e">
        <f t="shared" si="48"/>
        <v>#VALUE!</v>
      </c>
      <c r="CZ138" s="20" t="e">
        <f t="shared" si="49"/>
        <v>#VALUE!</v>
      </c>
      <c r="DA138" s="20">
        <v>79.14417876438571</v>
      </c>
      <c r="DB138" s="20">
        <v>79.14417876438571</v>
      </c>
      <c r="DC138" s="6" t="e">
        <f t="shared" si="50"/>
        <v>#VALUE!</v>
      </c>
      <c r="DD138" s="8" t="e">
        <f t="shared" si="51"/>
        <v>#VALUE!</v>
      </c>
      <c r="DE138" s="6" t="e">
        <f t="shared" si="52"/>
        <v>#VALUE!</v>
      </c>
      <c r="DF138" s="6" t="e">
        <f t="shared" si="53"/>
        <v>#VALUE!</v>
      </c>
      <c r="DG138" s="6" t="e">
        <f t="shared" si="54"/>
        <v>#VALUE!</v>
      </c>
      <c r="DH138" s="6">
        <f t="shared" si="68"/>
        <v>47.51647546985599</v>
      </c>
      <c r="DI138" s="6">
        <f t="shared" si="55"/>
        <v>0</v>
      </c>
      <c r="DJ138" s="6">
        <f t="shared" si="56"/>
        <v>26.167927752013668</v>
      </c>
      <c r="DK138" s="6">
        <f t="shared" si="57"/>
        <v>3.151086160605321</v>
      </c>
      <c r="DL138" s="6">
        <f t="shared" si="58"/>
        <v>7.976568220649256</v>
      </c>
      <c r="DM138" s="6">
        <f t="shared" si="59"/>
        <v>128.70637051501097</v>
      </c>
      <c r="DN138" s="6">
        <f t="shared" si="60"/>
        <v>14.670490602880156</v>
      </c>
      <c r="DO138" s="6">
        <f t="shared" si="61"/>
        <v>143.37686111789114</v>
      </c>
      <c r="DP138" s="6">
        <f t="shared" si="62"/>
        <v>71.31803758847937</v>
      </c>
      <c r="DQ138" s="6">
        <f t="shared" si="63"/>
        <v>2.7492067366365633</v>
      </c>
      <c r="DR138" s="6">
        <f t="shared" si="64"/>
        <v>11.287527459116427</v>
      </c>
    </row>
    <row r="139" spans="1:122" ht="12.75">
      <c r="A139" s="38" t="s">
        <v>365</v>
      </c>
      <c r="B139" s="2" t="s">
        <v>366</v>
      </c>
      <c r="C139" s="3">
        <v>766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5">
        <v>0</v>
      </c>
      <c r="P139" s="5">
        <v>0</v>
      </c>
      <c r="Q139" s="5">
        <v>0</v>
      </c>
      <c r="R139" s="5">
        <v>0</v>
      </c>
      <c r="S139" s="3">
        <v>19800</v>
      </c>
      <c r="T139" s="3">
        <v>21560</v>
      </c>
      <c r="U139" s="4">
        <v>0</v>
      </c>
      <c r="V139" s="4">
        <v>0</v>
      </c>
      <c r="W139" s="4">
        <v>0</v>
      </c>
      <c r="X139" s="5">
        <v>0</v>
      </c>
      <c r="Y139" s="4">
        <v>0</v>
      </c>
      <c r="Z139" s="4">
        <v>0</v>
      </c>
      <c r="AA139" s="4">
        <v>0</v>
      </c>
      <c r="AB139" s="4">
        <v>0</v>
      </c>
      <c r="AC139" s="5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5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5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3">
        <v>39075</v>
      </c>
      <c r="BF139" s="5">
        <v>0</v>
      </c>
      <c r="BG139" s="3">
        <v>87970</v>
      </c>
      <c r="BH139" s="3">
        <v>1440</v>
      </c>
      <c r="BI139" s="4">
        <v>0</v>
      </c>
      <c r="BJ139" s="4">
        <v>0</v>
      </c>
      <c r="BK139" s="4">
        <v>0</v>
      </c>
      <c r="BL139" s="4">
        <v>0</v>
      </c>
      <c r="BM139" s="5">
        <v>0</v>
      </c>
      <c r="BN139" s="5">
        <v>0</v>
      </c>
      <c r="BO139" s="3">
        <v>330</v>
      </c>
      <c r="BP139" s="5">
        <v>0</v>
      </c>
      <c r="BQ139" s="5">
        <v>0</v>
      </c>
      <c r="BR139" s="4">
        <v>0</v>
      </c>
      <c r="BS139" s="4">
        <v>0</v>
      </c>
      <c r="BT139" s="3">
        <v>105</v>
      </c>
      <c r="BU139" s="5">
        <v>0</v>
      </c>
      <c r="BV139" s="3">
        <v>50</v>
      </c>
      <c r="BW139" s="5">
        <v>0</v>
      </c>
      <c r="BX139" s="5">
        <v>0</v>
      </c>
      <c r="BY139" s="5">
        <v>0</v>
      </c>
      <c r="BZ139" s="5">
        <v>0</v>
      </c>
      <c r="CA139" s="4">
        <v>0</v>
      </c>
      <c r="CB139" s="5">
        <v>0</v>
      </c>
      <c r="CC139" s="5">
        <v>0</v>
      </c>
      <c r="CD139" s="4">
        <v>0</v>
      </c>
      <c r="CE139" s="3">
        <v>58695</v>
      </c>
      <c r="CF139" s="3">
        <v>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L139" s="3">
        <v>0</v>
      </c>
      <c r="CM139" s="3">
        <v>0</v>
      </c>
      <c r="CN139" s="3">
        <v>0</v>
      </c>
      <c r="CO139" s="3">
        <v>11310</v>
      </c>
      <c r="CP139" s="3">
        <v>0</v>
      </c>
      <c r="CQ139" s="3">
        <v>0</v>
      </c>
      <c r="CR139" s="3">
        <v>0</v>
      </c>
      <c r="CS139" s="33">
        <f t="shared" si="65"/>
        <v>181535</v>
      </c>
      <c r="CT139" s="6" t="e">
        <f>#VALUE!</f>
        <v>#VALUE!</v>
      </c>
      <c r="CU139" s="6" t="e">
        <f t="shared" si="66"/>
        <v>#VALUE!</v>
      </c>
      <c r="CV139" s="6">
        <f t="shared" si="46"/>
        <v>58695</v>
      </c>
      <c r="CW139" s="6">
        <f t="shared" si="67"/>
        <v>0</v>
      </c>
      <c r="CX139" s="6">
        <f t="shared" si="47"/>
        <v>105</v>
      </c>
      <c r="CY139" s="6" t="e">
        <f t="shared" si="48"/>
        <v>#VALUE!</v>
      </c>
      <c r="CZ139" s="20" t="e">
        <f t="shared" si="49"/>
        <v>#VALUE!</v>
      </c>
      <c r="DA139" s="20">
        <v>75.53415024861131</v>
      </c>
      <c r="DB139" s="20">
        <v>75.53415024861131</v>
      </c>
      <c r="DC139" s="6" t="e">
        <f t="shared" si="50"/>
        <v>#VALUE!</v>
      </c>
      <c r="DD139" s="8" t="e">
        <f t="shared" si="51"/>
        <v>#VALUE!</v>
      </c>
      <c r="DE139" s="6" t="e">
        <f t="shared" si="52"/>
        <v>#VALUE!</v>
      </c>
      <c r="DF139" s="6" t="e">
        <f t="shared" si="53"/>
        <v>#VALUE!</v>
      </c>
      <c r="DG139" s="6" t="e">
        <f t="shared" si="54"/>
        <v>#VALUE!</v>
      </c>
      <c r="DH139" s="6">
        <f t="shared" si="68"/>
        <v>51.01174934725849</v>
      </c>
      <c r="DI139" s="6">
        <f t="shared" si="55"/>
        <v>0</v>
      </c>
      <c r="DJ139" s="6">
        <f t="shared" si="56"/>
        <v>28.14621409921671</v>
      </c>
      <c r="DK139" s="6">
        <f t="shared" si="57"/>
        <v>0</v>
      </c>
      <c r="DL139" s="6">
        <f t="shared" si="58"/>
        <v>0</v>
      </c>
      <c r="DM139" s="6">
        <f t="shared" si="59"/>
        <v>114.84334203655352</v>
      </c>
      <c r="DN139" s="6">
        <f t="shared" si="60"/>
        <v>0</v>
      </c>
      <c r="DO139" s="6">
        <f t="shared" si="61"/>
        <v>114.84334203655352</v>
      </c>
      <c r="DP139" s="6">
        <f t="shared" si="62"/>
        <v>76.62532637075718</v>
      </c>
      <c r="DQ139" s="6">
        <f t="shared" si="63"/>
        <v>0</v>
      </c>
      <c r="DR139" s="6">
        <f t="shared" si="64"/>
        <v>14.765013054830288</v>
      </c>
    </row>
    <row r="140" spans="1:122" ht="12.75">
      <c r="A140" s="38" t="s">
        <v>367</v>
      </c>
      <c r="B140" s="2" t="s">
        <v>368</v>
      </c>
      <c r="C140" s="3">
        <v>10239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3">
        <v>81080</v>
      </c>
      <c r="P140" s="5">
        <v>0</v>
      </c>
      <c r="Q140" s="5">
        <v>0</v>
      </c>
      <c r="R140" s="5">
        <v>0</v>
      </c>
      <c r="S140" s="3">
        <v>308260</v>
      </c>
      <c r="T140" s="3">
        <v>295260</v>
      </c>
      <c r="U140" s="4">
        <v>0</v>
      </c>
      <c r="V140" s="4">
        <v>0</v>
      </c>
      <c r="W140" s="4">
        <v>0</v>
      </c>
      <c r="X140" s="3">
        <v>5220</v>
      </c>
      <c r="Y140" s="4">
        <v>0</v>
      </c>
      <c r="Z140" s="4">
        <v>0</v>
      </c>
      <c r="AA140" s="4">
        <v>0</v>
      </c>
      <c r="AB140" s="4">
        <v>0</v>
      </c>
      <c r="AC140" s="3">
        <v>149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5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30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5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3">
        <v>449590</v>
      </c>
      <c r="BF140" s="5">
        <v>0</v>
      </c>
      <c r="BG140" s="3">
        <v>1303960</v>
      </c>
      <c r="BH140" s="3">
        <v>34870</v>
      </c>
      <c r="BI140" s="4">
        <v>0</v>
      </c>
      <c r="BJ140" s="4">
        <v>0</v>
      </c>
      <c r="BK140" s="4">
        <v>0</v>
      </c>
      <c r="BL140" s="4">
        <v>0</v>
      </c>
      <c r="BM140" s="3">
        <v>530</v>
      </c>
      <c r="BN140" s="3">
        <v>17560</v>
      </c>
      <c r="BO140" s="3">
        <v>8000</v>
      </c>
      <c r="BP140" s="5">
        <v>0</v>
      </c>
      <c r="BQ140" s="3">
        <v>3200</v>
      </c>
      <c r="BR140" s="4">
        <v>0</v>
      </c>
      <c r="BS140" s="4">
        <v>0</v>
      </c>
      <c r="BT140" s="3">
        <v>1170</v>
      </c>
      <c r="BU140" s="5">
        <v>0</v>
      </c>
      <c r="BV140" s="3">
        <v>4370</v>
      </c>
      <c r="BW140" s="5">
        <v>0</v>
      </c>
      <c r="BX140" s="3">
        <v>15240</v>
      </c>
      <c r="BY140" s="3">
        <v>20640</v>
      </c>
      <c r="BZ140" s="3">
        <v>81750</v>
      </c>
      <c r="CA140" s="4">
        <v>0</v>
      </c>
      <c r="CB140" s="3">
        <v>24710</v>
      </c>
      <c r="CC140" s="3">
        <v>136000</v>
      </c>
      <c r="CD140" s="4">
        <v>0</v>
      </c>
      <c r="CE140" s="3">
        <v>949260</v>
      </c>
      <c r="CF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3">
        <v>262910</v>
      </c>
      <c r="CM140" s="3">
        <v>0</v>
      </c>
      <c r="CN140" s="3">
        <v>0</v>
      </c>
      <c r="CO140" s="3">
        <v>124810</v>
      </c>
      <c r="CP140" s="3">
        <v>0</v>
      </c>
      <c r="CQ140" s="3">
        <v>0</v>
      </c>
      <c r="CR140" s="3">
        <v>0</v>
      </c>
      <c r="CS140" s="33">
        <f t="shared" si="65"/>
        <v>2912029</v>
      </c>
      <c r="CT140" s="6" t="e">
        <f>#VALUE!</f>
        <v>#VALUE!</v>
      </c>
      <c r="CU140" s="6" t="e">
        <f t="shared" si="66"/>
        <v>#VALUE!</v>
      </c>
      <c r="CV140" s="6">
        <f t="shared" si="46"/>
        <v>949260</v>
      </c>
      <c r="CW140" s="6">
        <f t="shared" si="67"/>
        <v>0</v>
      </c>
      <c r="CX140" s="6">
        <f t="shared" si="47"/>
        <v>4370</v>
      </c>
      <c r="CY140" s="6" t="e">
        <f t="shared" si="48"/>
        <v>#VALUE!</v>
      </c>
      <c r="CZ140" s="20" t="e">
        <f t="shared" si="49"/>
        <v>#VALUE!</v>
      </c>
      <c r="DA140" s="20">
        <v>75.3307262746145</v>
      </c>
      <c r="DB140" s="20">
        <v>75.3307262746145</v>
      </c>
      <c r="DC140" s="6" t="e">
        <f t="shared" si="50"/>
        <v>#VALUE!</v>
      </c>
      <c r="DD140" s="8" t="e">
        <f t="shared" si="51"/>
        <v>#VALUE!</v>
      </c>
      <c r="DE140" s="6" t="e">
        <f t="shared" si="52"/>
        <v>#VALUE!</v>
      </c>
      <c r="DF140" s="6" t="e">
        <f t="shared" si="53"/>
        <v>#VALUE!</v>
      </c>
      <c r="DG140" s="6" t="e">
        <f t="shared" si="54"/>
        <v>#VALUE!</v>
      </c>
      <c r="DH140" s="6">
        <f t="shared" si="68"/>
        <v>51.82830354526809</v>
      </c>
      <c r="DI140" s="6">
        <f t="shared" si="55"/>
        <v>0</v>
      </c>
      <c r="DJ140" s="6">
        <f t="shared" si="56"/>
        <v>28.83680046879578</v>
      </c>
      <c r="DK140" s="6">
        <f t="shared" si="57"/>
        <v>2.4133216134388125</v>
      </c>
      <c r="DL140" s="6">
        <f t="shared" si="58"/>
        <v>7.984178142396718</v>
      </c>
      <c r="DM140" s="6">
        <f t="shared" si="59"/>
        <v>127.3522804961422</v>
      </c>
      <c r="DN140" s="6">
        <f t="shared" si="60"/>
        <v>13.282547123742553</v>
      </c>
      <c r="DO140" s="6">
        <f t="shared" si="61"/>
        <v>140.63482761988476</v>
      </c>
      <c r="DP140" s="6">
        <f t="shared" si="62"/>
        <v>92.71022560796953</v>
      </c>
      <c r="DQ140" s="6">
        <f t="shared" si="63"/>
        <v>5.285574763160465</v>
      </c>
      <c r="DR140" s="6">
        <f t="shared" si="64"/>
        <v>12.189666959664029</v>
      </c>
    </row>
    <row r="141" spans="1:122" ht="12.75">
      <c r="A141" s="38" t="s">
        <v>369</v>
      </c>
      <c r="B141" s="2" t="s">
        <v>370</v>
      </c>
      <c r="C141" s="3">
        <v>916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5">
        <v>0</v>
      </c>
      <c r="P141" s="5">
        <v>0</v>
      </c>
      <c r="Q141" s="5">
        <v>0</v>
      </c>
      <c r="R141" s="5">
        <v>0</v>
      </c>
      <c r="S141" s="3">
        <v>36680</v>
      </c>
      <c r="T141" s="3">
        <v>49860</v>
      </c>
      <c r="U141" s="4">
        <v>0</v>
      </c>
      <c r="V141" s="4">
        <v>0</v>
      </c>
      <c r="W141" s="4">
        <v>0</v>
      </c>
      <c r="X141" s="5">
        <v>0</v>
      </c>
      <c r="Y141" s="4">
        <v>0</v>
      </c>
      <c r="Z141" s="4">
        <v>0</v>
      </c>
      <c r="AA141" s="4">
        <v>0</v>
      </c>
      <c r="AB141" s="4">
        <v>0</v>
      </c>
      <c r="AC141" s="5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5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5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3">
        <v>74610</v>
      </c>
      <c r="BF141" s="5">
        <v>0</v>
      </c>
      <c r="BG141" s="3">
        <v>153730</v>
      </c>
      <c r="BH141" s="3">
        <v>4700</v>
      </c>
      <c r="BI141" s="4">
        <v>0</v>
      </c>
      <c r="BJ141" s="4">
        <v>0</v>
      </c>
      <c r="BK141" s="4">
        <v>0</v>
      </c>
      <c r="BL141" s="4">
        <v>0</v>
      </c>
      <c r="BM141" s="5">
        <v>0</v>
      </c>
      <c r="BN141" s="3">
        <v>2680</v>
      </c>
      <c r="BO141" s="3">
        <v>1090</v>
      </c>
      <c r="BP141" s="5">
        <v>0</v>
      </c>
      <c r="BQ141" s="5">
        <v>0</v>
      </c>
      <c r="BR141" s="4">
        <v>0</v>
      </c>
      <c r="BS141" s="4">
        <v>0</v>
      </c>
      <c r="BT141" s="3">
        <v>85</v>
      </c>
      <c r="BU141" s="5">
        <v>0</v>
      </c>
      <c r="BV141" s="3">
        <v>640</v>
      </c>
      <c r="BW141" s="5">
        <v>0</v>
      </c>
      <c r="BX141" s="3">
        <v>2670</v>
      </c>
      <c r="BY141" s="3">
        <v>2120</v>
      </c>
      <c r="BZ141" s="3">
        <v>6000</v>
      </c>
      <c r="CA141" s="4">
        <v>0</v>
      </c>
      <c r="CB141" s="3">
        <v>2180</v>
      </c>
      <c r="CC141" s="3">
        <v>580</v>
      </c>
      <c r="CD141" s="4">
        <v>0</v>
      </c>
      <c r="CE141" s="3">
        <v>125560</v>
      </c>
      <c r="CF141" s="3">
        <v>0</v>
      </c>
      <c r="CG141" s="3">
        <v>0</v>
      </c>
      <c r="CH141" s="3">
        <v>0</v>
      </c>
      <c r="CI141" s="3">
        <v>0</v>
      </c>
      <c r="CJ141" s="3">
        <v>0</v>
      </c>
      <c r="CK141" s="3">
        <v>0</v>
      </c>
      <c r="CL141" s="3">
        <v>0</v>
      </c>
      <c r="CM141" s="3">
        <v>0</v>
      </c>
      <c r="CN141" s="3">
        <v>0</v>
      </c>
      <c r="CO141" s="3">
        <v>11020</v>
      </c>
      <c r="CP141" s="3">
        <v>0</v>
      </c>
      <c r="CQ141" s="3">
        <v>0</v>
      </c>
      <c r="CR141" s="3">
        <v>0</v>
      </c>
      <c r="CS141" s="33">
        <f t="shared" si="65"/>
        <v>348560</v>
      </c>
      <c r="CT141" s="6" t="e">
        <f>#VALUE!</f>
        <v>#VALUE!</v>
      </c>
      <c r="CU141" s="6" t="e">
        <f t="shared" si="66"/>
        <v>#VALUE!</v>
      </c>
      <c r="CV141" s="6">
        <f t="shared" si="46"/>
        <v>125560</v>
      </c>
      <c r="CW141" s="6">
        <f t="shared" si="67"/>
        <v>0</v>
      </c>
      <c r="CX141" s="6">
        <f t="shared" si="47"/>
        <v>85</v>
      </c>
      <c r="CY141" s="6" t="e">
        <f t="shared" si="48"/>
        <v>#VALUE!</v>
      </c>
      <c r="CZ141" s="20" t="e">
        <f t="shared" si="49"/>
        <v>#VALUE!</v>
      </c>
      <c r="DA141" s="20">
        <v>73.50407524172036</v>
      </c>
      <c r="DB141" s="20">
        <v>73.50407524172036</v>
      </c>
      <c r="DC141" s="6" t="e">
        <f t="shared" si="50"/>
        <v>#VALUE!</v>
      </c>
      <c r="DD141" s="8" t="e">
        <f t="shared" si="51"/>
        <v>#VALUE!</v>
      </c>
      <c r="DE141" s="6" t="e">
        <f t="shared" si="52"/>
        <v>#VALUE!</v>
      </c>
      <c r="DF141" s="6" t="e">
        <f t="shared" si="53"/>
        <v>#VALUE!</v>
      </c>
      <c r="DG141" s="6" t="e">
        <f t="shared" si="54"/>
        <v>#VALUE!</v>
      </c>
      <c r="DH141" s="6">
        <f t="shared" si="68"/>
        <v>81.45196506550218</v>
      </c>
      <c r="DI141" s="6">
        <f t="shared" si="55"/>
        <v>0</v>
      </c>
      <c r="DJ141" s="6">
        <f t="shared" si="56"/>
        <v>54.43231441048035</v>
      </c>
      <c r="DK141" s="6">
        <f t="shared" si="57"/>
        <v>2.3799126637554586</v>
      </c>
      <c r="DL141" s="6">
        <f t="shared" si="58"/>
        <v>6.550218340611353</v>
      </c>
      <c r="DM141" s="6">
        <f t="shared" si="59"/>
        <v>167.82751091703057</v>
      </c>
      <c r="DN141" s="6">
        <f t="shared" si="60"/>
        <v>0.6331877729257642</v>
      </c>
      <c r="DO141" s="6">
        <f t="shared" si="61"/>
        <v>168.46069868995633</v>
      </c>
      <c r="DP141" s="6">
        <f t="shared" si="62"/>
        <v>137.07423580786025</v>
      </c>
      <c r="DQ141" s="6">
        <f t="shared" si="63"/>
        <v>8.155021834061136</v>
      </c>
      <c r="DR141" s="6">
        <f t="shared" si="64"/>
        <v>12.030567685589519</v>
      </c>
    </row>
    <row r="142" spans="1:122" ht="12.75">
      <c r="A142" s="38" t="s">
        <v>371</v>
      </c>
      <c r="B142" s="2" t="s">
        <v>372</v>
      </c>
      <c r="C142" s="3">
        <v>1126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5">
        <v>0</v>
      </c>
      <c r="P142" s="5">
        <v>0</v>
      </c>
      <c r="Q142" s="5">
        <v>0</v>
      </c>
      <c r="R142" s="5">
        <v>0</v>
      </c>
      <c r="S142" s="3">
        <v>25035</v>
      </c>
      <c r="T142" s="3">
        <v>39260</v>
      </c>
      <c r="U142" s="4">
        <v>0</v>
      </c>
      <c r="V142" s="4">
        <v>0</v>
      </c>
      <c r="W142" s="4">
        <v>0</v>
      </c>
      <c r="X142" s="5">
        <v>0</v>
      </c>
      <c r="Y142" s="4">
        <v>0</v>
      </c>
      <c r="Z142" s="4">
        <v>0</v>
      </c>
      <c r="AA142" s="4">
        <v>0</v>
      </c>
      <c r="AB142" s="4">
        <v>0</v>
      </c>
      <c r="AC142" s="5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5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100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5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3">
        <v>33130</v>
      </c>
      <c r="BF142" s="5">
        <v>0</v>
      </c>
      <c r="BG142" s="3">
        <v>129260</v>
      </c>
      <c r="BH142" s="3">
        <v>2910</v>
      </c>
      <c r="BI142" s="4">
        <v>0</v>
      </c>
      <c r="BJ142" s="4">
        <v>0</v>
      </c>
      <c r="BK142" s="4">
        <v>0</v>
      </c>
      <c r="BL142" s="4">
        <v>0</v>
      </c>
      <c r="BM142" s="5">
        <v>0</v>
      </c>
      <c r="BN142" s="5">
        <v>0</v>
      </c>
      <c r="BO142" s="3">
        <v>280</v>
      </c>
      <c r="BP142" s="5">
        <v>0</v>
      </c>
      <c r="BQ142" s="5">
        <v>0</v>
      </c>
      <c r="BR142" s="4">
        <v>0</v>
      </c>
      <c r="BS142" s="4">
        <v>0</v>
      </c>
      <c r="BT142" s="3">
        <v>135</v>
      </c>
      <c r="BU142" s="5">
        <v>0</v>
      </c>
      <c r="BV142" s="3">
        <v>90</v>
      </c>
      <c r="BW142" s="5">
        <v>0</v>
      </c>
      <c r="BX142" s="5">
        <v>0</v>
      </c>
      <c r="BY142" s="5">
        <v>0</v>
      </c>
      <c r="BZ142" s="5">
        <v>0</v>
      </c>
      <c r="CA142" s="4">
        <v>0</v>
      </c>
      <c r="CB142" s="5">
        <v>0</v>
      </c>
      <c r="CC142" s="3">
        <v>9270</v>
      </c>
      <c r="CD142" s="4">
        <v>0</v>
      </c>
      <c r="CE142" s="3">
        <v>92810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0</v>
      </c>
      <c r="CL142" s="3">
        <v>0</v>
      </c>
      <c r="CM142" s="3">
        <v>0</v>
      </c>
      <c r="CN142" s="3">
        <v>0</v>
      </c>
      <c r="CO142" s="3">
        <v>11570</v>
      </c>
      <c r="CP142" s="3">
        <v>0</v>
      </c>
      <c r="CQ142" s="3">
        <v>0</v>
      </c>
      <c r="CR142" s="3">
        <v>0</v>
      </c>
      <c r="CS142" s="33">
        <f t="shared" si="65"/>
        <v>250905</v>
      </c>
      <c r="CT142" s="6" t="e">
        <f>#VALUE!</f>
        <v>#VALUE!</v>
      </c>
      <c r="CU142" s="6" t="e">
        <f t="shared" si="66"/>
        <v>#VALUE!</v>
      </c>
      <c r="CV142" s="6">
        <f t="shared" si="46"/>
        <v>92810</v>
      </c>
      <c r="CW142" s="6">
        <f t="shared" si="67"/>
        <v>0</v>
      </c>
      <c r="CX142" s="6">
        <f t="shared" si="47"/>
        <v>135</v>
      </c>
      <c r="CY142" s="6" t="e">
        <f t="shared" si="48"/>
        <v>#VALUE!</v>
      </c>
      <c r="CZ142" s="20" t="e">
        <f t="shared" si="49"/>
        <v>#VALUE!</v>
      </c>
      <c r="DA142" s="20">
        <v>72.969318016577</v>
      </c>
      <c r="DB142" s="20">
        <v>72.969318016577</v>
      </c>
      <c r="DC142" s="6" t="e">
        <f t="shared" si="50"/>
        <v>#VALUE!</v>
      </c>
      <c r="DD142" s="8" t="e">
        <f t="shared" si="51"/>
        <v>#VALUE!</v>
      </c>
      <c r="DE142" s="6" t="e">
        <f t="shared" si="52"/>
        <v>#VALUE!</v>
      </c>
      <c r="DF142" s="6" t="e">
        <f t="shared" si="53"/>
        <v>#VALUE!</v>
      </c>
      <c r="DG142" s="6" t="e">
        <f t="shared" si="54"/>
        <v>#VALUE!</v>
      </c>
      <c r="DH142" s="6">
        <f t="shared" si="68"/>
        <v>29.42273534635879</v>
      </c>
      <c r="DI142" s="6">
        <f t="shared" si="55"/>
        <v>0</v>
      </c>
      <c r="DJ142" s="6">
        <f t="shared" si="56"/>
        <v>34.86678507992895</v>
      </c>
      <c r="DK142" s="6">
        <f t="shared" si="57"/>
        <v>0</v>
      </c>
      <c r="DL142" s="6">
        <f t="shared" si="58"/>
        <v>0</v>
      </c>
      <c r="DM142" s="6">
        <f t="shared" si="59"/>
        <v>114.79573712255772</v>
      </c>
      <c r="DN142" s="6">
        <f t="shared" si="60"/>
        <v>8.232682060390763</v>
      </c>
      <c r="DO142" s="6">
        <f t="shared" si="61"/>
        <v>123.0284191829485</v>
      </c>
      <c r="DP142" s="6">
        <f t="shared" si="62"/>
        <v>82.42451154529307</v>
      </c>
      <c r="DQ142" s="6">
        <f t="shared" si="63"/>
        <v>0</v>
      </c>
      <c r="DR142" s="6">
        <f t="shared" si="64"/>
        <v>10.2753108348135</v>
      </c>
    </row>
    <row r="143" spans="1:122" ht="12.75">
      <c r="A143" s="38" t="s">
        <v>373</v>
      </c>
      <c r="B143" s="2" t="s">
        <v>374</v>
      </c>
      <c r="C143" s="3">
        <v>1992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3">
        <v>13000</v>
      </c>
      <c r="P143" s="5">
        <v>0</v>
      </c>
      <c r="Q143" s="5">
        <v>0</v>
      </c>
      <c r="R143" s="5">
        <v>0</v>
      </c>
      <c r="S143" s="3">
        <v>42900</v>
      </c>
      <c r="T143" s="3">
        <v>57910</v>
      </c>
      <c r="U143" s="4">
        <v>0</v>
      </c>
      <c r="V143" s="4">
        <v>0</v>
      </c>
      <c r="W143" s="4">
        <v>0</v>
      </c>
      <c r="X143" s="5">
        <v>0</v>
      </c>
      <c r="Y143" s="4">
        <v>0</v>
      </c>
      <c r="Z143" s="4">
        <v>0</v>
      </c>
      <c r="AA143" s="4">
        <v>0</v>
      </c>
      <c r="AB143" s="4">
        <v>0</v>
      </c>
      <c r="AC143" s="3">
        <v>35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5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5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3">
        <v>61410</v>
      </c>
      <c r="BF143" s="5">
        <v>0</v>
      </c>
      <c r="BG143" s="3">
        <v>264770</v>
      </c>
      <c r="BH143" s="3">
        <v>7810</v>
      </c>
      <c r="BI143" s="4">
        <v>0</v>
      </c>
      <c r="BJ143" s="4">
        <v>0</v>
      </c>
      <c r="BK143" s="4">
        <v>0</v>
      </c>
      <c r="BL143" s="4">
        <v>0</v>
      </c>
      <c r="BM143" s="5">
        <v>0</v>
      </c>
      <c r="BN143" s="5">
        <v>0</v>
      </c>
      <c r="BO143" s="3">
        <v>1715</v>
      </c>
      <c r="BP143" s="5">
        <v>0</v>
      </c>
      <c r="BQ143" s="5">
        <v>0</v>
      </c>
      <c r="BR143" s="4">
        <v>0</v>
      </c>
      <c r="BS143" s="4">
        <v>0</v>
      </c>
      <c r="BT143" s="3">
        <v>120</v>
      </c>
      <c r="BU143" s="5">
        <v>0</v>
      </c>
      <c r="BV143" s="3">
        <v>130</v>
      </c>
      <c r="BW143" s="5">
        <v>0</v>
      </c>
      <c r="BX143" s="5">
        <v>0</v>
      </c>
      <c r="BY143" s="5">
        <v>0</v>
      </c>
      <c r="BZ143" s="3">
        <v>7240</v>
      </c>
      <c r="CA143" s="4">
        <v>0</v>
      </c>
      <c r="CB143" s="3">
        <v>6340</v>
      </c>
      <c r="CC143" s="3">
        <v>13160</v>
      </c>
      <c r="CD143" s="4">
        <v>0</v>
      </c>
      <c r="CE143" s="3">
        <v>157070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18640</v>
      </c>
      <c r="CP143" s="3">
        <v>0</v>
      </c>
      <c r="CQ143" s="3">
        <v>0</v>
      </c>
      <c r="CR143" s="3">
        <v>0</v>
      </c>
      <c r="CS143" s="33">
        <f t="shared" si="65"/>
        <v>495060</v>
      </c>
      <c r="CT143" s="6" t="e">
        <f>#VALUE!</f>
        <v>#VALUE!</v>
      </c>
      <c r="CU143" s="6" t="e">
        <f t="shared" si="66"/>
        <v>#VALUE!</v>
      </c>
      <c r="CV143" s="6">
        <f t="shared" si="46"/>
        <v>157070</v>
      </c>
      <c r="CW143" s="6">
        <f t="shared" si="67"/>
        <v>0</v>
      </c>
      <c r="CX143" s="6">
        <f t="shared" si="47"/>
        <v>120</v>
      </c>
      <c r="CY143" s="6" t="e">
        <f t="shared" si="48"/>
        <v>#VALUE!</v>
      </c>
      <c r="CZ143" s="20" t="e">
        <f t="shared" si="49"/>
        <v>#VALUE!</v>
      </c>
      <c r="DA143" s="20">
        <v>75.90034495975469</v>
      </c>
      <c r="DB143" s="20">
        <v>75.90034495975469</v>
      </c>
      <c r="DC143" s="6" t="e">
        <f t="shared" si="50"/>
        <v>#VALUE!</v>
      </c>
      <c r="DD143" s="8" t="e">
        <f t="shared" si="51"/>
        <v>#VALUE!</v>
      </c>
      <c r="DE143" s="6" t="e">
        <f t="shared" si="52"/>
        <v>#VALUE!</v>
      </c>
      <c r="DF143" s="6" t="e">
        <f t="shared" si="53"/>
        <v>#VALUE!</v>
      </c>
      <c r="DG143" s="6" t="e">
        <f t="shared" si="54"/>
        <v>#VALUE!</v>
      </c>
      <c r="DH143" s="6">
        <f t="shared" si="68"/>
        <v>37.35441767068273</v>
      </c>
      <c r="DI143" s="6">
        <f t="shared" si="55"/>
        <v>0</v>
      </c>
      <c r="DJ143" s="6">
        <f t="shared" si="56"/>
        <v>29.07128514056225</v>
      </c>
      <c r="DK143" s="6">
        <f t="shared" si="57"/>
        <v>3.182730923694779</v>
      </c>
      <c r="DL143" s="6">
        <f t="shared" si="58"/>
        <v>3.6345381526104417</v>
      </c>
      <c r="DM143" s="6">
        <f t="shared" si="59"/>
        <v>132.91666666666666</v>
      </c>
      <c r="DN143" s="6">
        <f t="shared" si="60"/>
        <v>6.606425702811245</v>
      </c>
      <c r="DO143" s="6">
        <f t="shared" si="61"/>
        <v>139.52309236947792</v>
      </c>
      <c r="DP143" s="6">
        <f t="shared" si="62"/>
        <v>78.8504016064257</v>
      </c>
      <c r="DQ143" s="6">
        <f t="shared" si="63"/>
        <v>0.017570281124497992</v>
      </c>
      <c r="DR143" s="6">
        <f t="shared" si="64"/>
        <v>9.357429718875501</v>
      </c>
    </row>
    <row r="144" spans="1:122" ht="12.75">
      <c r="A144" s="38" t="s">
        <v>375</v>
      </c>
      <c r="B144" s="2" t="s">
        <v>376</v>
      </c>
      <c r="C144" s="3">
        <v>866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5">
        <v>0</v>
      </c>
      <c r="P144" s="5">
        <v>0</v>
      </c>
      <c r="Q144" s="5">
        <v>0</v>
      </c>
      <c r="R144" s="5">
        <v>0</v>
      </c>
      <c r="S144" s="3">
        <v>19870</v>
      </c>
      <c r="T144" s="3">
        <v>36370</v>
      </c>
      <c r="U144" s="4">
        <v>0</v>
      </c>
      <c r="V144" s="4">
        <v>0</v>
      </c>
      <c r="W144" s="4">
        <v>0</v>
      </c>
      <c r="X144" s="3">
        <v>2520</v>
      </c>
      <c r="Y144" s="4">
        <v>0</v>
      </c>
      <c r="Z144" s="4">
        <v>0</v>
      </c>
      <c r="AA144" s="4">
        <v>0</v>
      </c>
      <c r="AB144" s="4">
        <v>0</v>
      </c>
      <c r="AC144" s="3">
        <v>16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5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400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5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3">
        <v>28200</v>
      </c>
      <c r="BF144" s="5">
        <v>0</v>
      </c>
      <c r="BG144" s="3">
        <v>164310</v>
      </c>
      <c r="BH144" s="3">
        <v>3370</v>
      </c>
      <c r="BI144" s="4">
        <v>0</v>
      </c>
      <c r="BJ144" s="4">
        <v>0</v>
      </c>
      <c r="BK144" s="4">
        <v>0</v>
      </c>
      <c r="BL144" s="4">
        <v>0</v>
      </c>
      <c r="BM144" s="3">
        <v>50</v>
      </c>
      <c r="BN144" s="3">
        <v>2290</v>
      </c>
      <c r="BO144" s="3">
        <v>330</v>
      </c>
      <c r="BP144" s="5">
        <v>0</v>
      </c>
      <c r="BQ144" s="5">
        <v>0</v>
      </c>
      <c r="BR144" s="4">
        <v>0</v>
      </c>
      <c r="BS144" s="4">
        <v>0</v>
      </c>
      <c r="BT144" s="3">
        <v>70</v>
      </c>
      <c r="BU144" s="5">
        <v>0</v>
      </c>
      <c r="BV144" s="3">
        <v>840</v>
      </c>
      <c r="BW144" s="5">
        <v>0</v>
      </c>
      <c r="BX144" s="3">
        <v>2840</v>
      </c>
      <c r="BY144" s="3">
        <v>4600</v>
      </c>
      <c r="BZ144" s="3">
        <v>9800</v>
      </c>
      <c r="CA144" s="4">
        <v>0</v>
      </c>
      <c r="CB144" s="3">
        <v>10430</v>
      </c>
      <c r="CC144" s="3">
        <v>10740</v>
      </c>
      <c r="CD144" s="4">
        <v>0</v>
      </c>
      <c r="CE144" s="3">
        <v>85640</v>
      </c>
      <c r="CF144" s="3">
        <v>0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3">
        <v>0</v>
      </c>
      <c r="CM144" s="3">
        <v>0</v>
      </c>
      <c r="CN144" s="3">
        <v>0</v>
      </c>
      <c r="CO144" s="3">
        <v>25670</v>
      </c>
      <c r="CP144" s="3">
        <v>0</v>
      </c>
      <c r="CQ144" s="3">
        <v>0</v>
      </c>
      <c r="CR144" s="3">
        <v>0</v>
      </c>
      <c r="CS144" s="33">
        <f t="shared" si="65"/>
        <v>322646</v>
      </c>
      <c r="CT144" s="6" t="e">
        <f>#VALUE!</f>
        <v>#VALUE!</v>
      </c>
      <c r="CU144" s="6" t="e">
        <f t="shared" si="66"/>
        <v>#VALUE!</v>
      </c>
      <c r="CV144" s="6">
        <f t="shared" si="46"/>
        <v>85640</v>
      </c>
      <c r="CW144" s="6">
        <f t="shared" si="67"/>
        <v>0</v>
      </c>
      <c r="CX144" s="6">
        <f t="shared" si="47"/>
        <v>70</v>
      </c>
      <c r="CY144" s="6" t="e">
        <f t="shared" si="48"/>
        <v>#VALUE!</v>
      </c>
      <c r="CZ144" s="20" t="e">
        <f t="shared" si="49"/>
        <v>#VALUE!</v>
      </c>
      <c r="DA144" s="20">
        <v>79.01096102420438</v>
      </c>
      <c r="DB144" s="20">
        <v>79.01096102420438</v>
      </c>
      <c r="DC144" s="6" t="e">
        <f t="shared" si="50"/>
        <v>#VALUE!</v>
      </c>
      <c r="DD144" s="8" t="e">
        <f t="shared" si="51"/>
        <v>#VALUE!</v>
      </c>
      <c r="DE144" s="6" t="e">
        <f t="shared" si="52"/>
        <v>#VALUE!</v>
      </c>
      <c r="DF144" s="6" t="e">
        <f t="shared" si="53"/>
        <v>#VALUE!</v>
      </c>
      <c r="DG144" s="6" t="e">
        <f t="shared" si="54"/>
        <v>#VALUE!</v>
      </c>
      <c r="DH144" s="6">
        <f t="shared" si="68"/>
        <v>32.5635103926097</v>
      </c>
      <c r="DI144" s="6">
        <f t="shared" si="55"/>
        <v>0</v>
      </c>
      <c r="DJ144" s="6">
        <f t="shared" si="56"/>
        <v>41.99769053117783</v>
      </c>
      <c r="DK144" s="6">
        <f t="shared" si="57"/>
        <v>12.043879907621248</v>
      </c>
      <c r="DL144" s="6">
        <f t="shared" si="58"/>
        <v>11.316397228637413</v>
      </c>
      <c r="DM144" s="6">
        <f t="shared" si="59"/>
        <v>189.73441108545035</v>
      </c>
      <c r="DN144" s="6">
        <f t="shared" si="60"/>
        <v>12.401847575057737</v>
      </c>
      <c r="DO144" s="6">
        <f t="shared" si="61"/>
        <v>202.13625866050808</v>
      </c>
      <c r="DP144" s="6">
        <f t="shared" si="62"/>
        <v>98.89145496535797</v>
      </c>
      <c r="DQ144" s="6">
        <f t="shared" si="63"/>
        <v>11.311778290993072</v>
      </c>
      <c r="DR144" s="6">
        <f t="shared" si="64"/>
        <v>29.64203233256351</v>
      </c>
    </row>
    <row r="145" spans="1:122" ht="12.75">
      <c r="A145" s="38" t="s">
        <v>377</v>
      </c>
      <c r="B145" s="2" t="s">
        <v>378</v>
      </c>
      <c r="C145" s="3">
        <v>1470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5">
        <v>0</v>
      </c>
      <c r="P145" s="5">
        <v>0</v>
      </c>
      <c r="Q145" s="5">
        <v>0</v>
      </c>
      <c r="R145" s="5">
        <v>0</v>
      </c>
      <c r="S145" s="3">
        <v>56360</v>
      </c>
      <c r="T145" s="3">
        <v>47700</v>
      </c>
      <c r="U145" s="4">
        <v>0</v>
      </c>
      <c r="V145" s="4">
        <v>0</v>
      </c>
      <c r="W145" s="4">
        <v>0</v>
      </c>
      <c r="X145" s="5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5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5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3">
        <v>52320</v>
      </c>
      <c r="BF145" s="5">
        <v>0</v>
      </c>
      <c r="BG145" s="3">
        <v>180440</v>
      </c>
      <c r="BH145" s="3">
        <v>5070</v>
      </c>
      <c r="BI145" s="4">
        <v>0</v>
      </c>
      <c r="BJ145" s="4">
        <v>0</v>
      </c>
      <c r="BK145" s="4">
        <v>0</v>
      </c>
      <c r="BL145" s="4">
        <v>0</v>
      </c>
      <c r="BM145" s="5">
        <v>0</v>
      </c>
      <c r="BN145" s="3">
        <v>1200</v>
      </c>
      <c r="BO145" s="3">
        <v>170</v>
      </c>
      <c r="BP145" s="5">
        <v>0</v>
      </c>
      <c r="BQ145" s="5">
        <v>0</v>
      </c>
      <c r="BR145" s="4">
        <v>0</v>
      </c>
      <c r="BS145" s="4">
        <v>0</v>
      </c>
      <c r="BT145" s="3">
        <v>90</v>
      </c>
      <c r="BU145" s="5">
        <v>0</v>
      </c>
      <c r="BV145" s="3">
        <v>150</v>
      </c>
      <c r="BW145" s="5">
        <v>0</v>
      </c>
      <c r="BX145" s="3">
        <v>2063</v>
      </c>
      <c r="BY145" s="3">
        <v>750</v>
      </c>
      <c r="BZ145" s="3">
        <v>11910</v>
      </c>
      <c r="CA145" s="4">
        <v>0</v>
      </c>
      <c r="CB145" s="3">
        <v>2800</v>
      </c>
      <c r="CC145" s="3">
        <v>3600</v>
      </c>
      <c r="CD145" s="4">
        <v>0</v>
      </c>
      <c r="CE145" s="3">
        <v>221420</v>
      </c>
      <c r="CF145" s="3">
        <v>0</v>
      </c>
      <c r="CG145" s="3">
        <v>0</v>
      </c>
      <c r="CH145" s="3">
        <v>0</v>
      </c>
      <c r="CI145" s="3">
        <v>0</v>
      </c>
      <c r="CJ145" s="3">
        <v>0</v>
      </c>
      <c r="CK145" s="3">
        <v>0</v>
      </c>
      <c r="CL145" s="3">
        <v>0</v>
      </c>
      <c r="CM145" s="3">
        <v>0</v>
      </c>
      <c r="CN145" s="3">
        <v>0</v>
      </c>
      <c r="CO145" s="3">
        <v>27987</v>
      </c>
      <c r="CP145" s="3">
        <v>0</v>
      </c>
      <c r="CQ145" s="3">
        <v>0</v>
      </c>
      <c r="CR145" s="3">
        <v>0</v>
      </c>
      <c r="CS145" s="33">
        <f t="shared" si="65"/>
        <v>392520</v>
      </c>
      <c r="CT145" s="6" t="e">
        <f>#VALUE!</f>
        <v>#VALUE!</v>
      </c>
      <c r="CU145" s="6" t="e">
        <f t="shared" si="66"/>
        <v>#VALUE!</v>
      </c>
      <c r="CV145" s="6">
        <f t="shared" si="46"/>
        <v>221420</v>
      </c>
      <c r="CW145" s="6">
        <f t="shared" si="67"/>
        <v>0</v>
      </c>
      <c r="CX145" s="6">
        <f t="shared" si="47"/>
        <v>90</v>
      </c>
      <c r="CY145" s="6" t="e">
        <f t="shared" si="48"/>
        <v>#VALUE!</v>
      </c>
      <c r="CZ145" s="20" t="e">
        <f t="shared" si="49"/>
        <v>#VALUE!</v>
      </c>
      <c r="DA145" s="20">
        <v>63.92521538035601</v>
      </c>
      <c r="DB145" s="20">
        <v>63.92521538035601</v>
      </c>
      <c r="DC145" s="6" t="e">
        <f t="shared" si="50"/>
        <v>#VALUE!</v>
      </c>
      <c r="DD145" s="8" t="e">
        <f t="shared" si="51"/>
        <v>#VALUE!</v>
      </c>
      <c r="DE145" s="6" t="e">
        <f t="shared" si="52"/>
        <v>#VALUE!</v>
      </c>
      <c r="DF145" s="6" t="e">
        <f t="shared" si="53"/>
        <v>#VALUE!</v>
      </c>
      <c r="DG145" s="6" t="e">
        <f t="shared" si="54"/>
        <v>#VALUE!</v>
      </c>
      <c r="DH145" s="6">
        <f t="shared" si="68"/>
        <v>35.59183673469388</v>
      </c>
      <c r="DI145" s="6">
        <f t="shared" si="55"/>
        <v>0</v>
      </c>
      <c r="DJ145" s="6">
        <f t="shared" si="56"/>
        <v>32.44897959183673</v>
      </c>
      <c r="DK145" s="6">
        <f t="shared" si="57"/>
        <v>1.9047619047619047</v>
      </c>
      <c r="DL145" s="6">
        <f t="shared" si="58"/>
        <v>8.10204081632653</v>
      </c>
      <c r="DM145" s="6">
        <f t="shared" si="59"/>
        <v>122.74829931972789</v>
      </c>
      <c r="DN145" s="6">
        <f t="shared" si="60"/>
        <v>2.4489795918367347</v>
      </c>
      <c r="DO145" s="6">
        <f t="shared" si="61"/>
        <v>125.19727891156462</v>
      </c>
      <c r="DP145" s="6">
        <f t="shared" si="62"/>
        <v>150.62585034013605</v>
      </c>
      <c r="DQ145" s="6">
        <f t="shared" si="63"/>
        <v>2.7299319727891156</v>
      </c>
      <c r="DR145" s="6">
        <f t="shared" si="64"/>
        <v>19.038775510204083</v>
      </c>
    </row>
    <row r="146" spans="1:122" ht="12.75">
      <c r="A146" s="38" t="s">
        <v>379</v>
      </c>
      <c r="B146" s="2" t="s">
        <v>380</v>
      </c>
      <c r="C146" s="3">
        <v>1220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5">
        <v>0</v>
      </c>
      <c r="P146" s="5">
        <v>0</v>
      </c>
      <c r="Q146" s="5">
        <v>0</v>
      </c>
      <c r="R146" s="5">
        <v>0</v>
      </c>
      <c r="S146" s="3">
        <v>41850</v>
      </c>
      <c r="T146" s="3">
        <v>37320</v>
      </c>
      <c r="U146" s="4">
        <v>0</v>
      </c>
      <c r="V146" s="4">
        <v>0</v>
      </c>
      <c r="W146" s="4">
        <v>0</v>
      </c>
      <c r="X146" s="5">
        <v>0</v>
      </c>
      <c r="Y146" s="4">
        <v>0</v>
      </c>
      <c r="Z146" s="4">
        <v>0</v>
      </c>
      <c r="AA146" s="4">
        <v>0</v>
      </c>
      <c r="AB146" s="4">
        <v>0</v>
      </c>
      <c r="AC146" s="5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5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5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3">
        <v>63140</v>
      </c>
      <c r="BF146" s="5">
        <v>0</v>
      </c>
      <c r="BG146" s="3">
        <v>182420</v>
      </c>
      <c r="BH146" s="3">
        <v>4530</v>
      </c>
      <c r="BI146" s="4">
        <v>0</v>
      </c>
      <c r="BJ146" s="4">
        <v>0</v>
      </c>
      <c r="BK146" s="4">
        <v>0</v>
      </c>
      <c r="BL146" s="4">
        <v>0</v>
      </c>
      <c r="BM146" s="5">
        <v>0</v>
      </c>
      <c r="BN146" s="3">
        <v>1200</v>
      </c>
      <c r="BO146" s="3">
        <v>340</v>
      </c>
      <c r="BP146" s="5">
        <v>0</v>
      </c>
      <c r="BQ146" s="5">
        <v>0</v>
      </c>
      <c r="BR146" s="4">
        <v>0</v>
      </c>
      <c r="BS146" s="4">
        <v>0</v>
      </c>
      <c r="BT146" s="3">
        <v>130</v>
      </c>
      <c r="BU146" s="5">
        <v>0</v>
      </c>
      <c r="BV146" s="3">
        <v>195</v>
      </c>
      <c r="BW146" s="5">
        <v>0</v>
      </c>
      <c r="BX146" s="3">
        <v>2870</v>
      </c>
      <c r="BY146" s="3">
        <v>2470</v>
      </c>
      <c r="BZ146" s="3">
        <v>4640</v>
      </c>
      <c r="CA146" s="4">
        <v>0</v>
      </c>
      <c r="CB146" s="3">
        <v>2400</v>
      </c>
      <c r="CC146" s="5">
        <v>0</v>
      </c>
      <c r="CD146" s="4">
        <v>0</v>
      </c>
      <c r="CE146" s="3">
        <v>112820</v>
      </c>
      <c r="CF146" s="3">
        <v>0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>
        <v>0</v>
      </c>
      <c r="CM146" s="3">
        <v>7500</v>
      </c>
      <c r="CN146" s="3">
        <v>9000</v>
      </c>
      <c r="CO146" s="3">
        <v>5140</v>
      </c>
      <c r="CP146" s="3">
        <v>0</v>
      </c>
      <c r="CQ146" s="3">
        <v>0</v>
      </c>
      <c r="CR146" s="3">
        <v>0</v>
      </c>
      <c r="CS146" s="33">
        <f t="shared" si="65"/>
        <v>348515</v>
      </c>
      <c r="CT146" s="6" t="e">
        <f>#VALUE!</f>
        <v>#VALUE!</v>
      </c>
      <c r="CU146" s="6" t="e">
        <f t="shared" si="66"/>
        <v>#VALUE!</v>
      </c>
      <c r="CV146" s="6">
        <f t="shared" si="46"/>
        <v>112820</v>
      </c>
      <c r="CW146" s="6">
        <f t="shared" si="67"/>
        <v>0</v>
      </c>
      <c r="CX146" s="6">
        <f t="shared" si="47"/>
        <v>130</v>
      </c>
      <c r="CY146" s="6" t="e">
        <f t="shared" si="48"/>
        <v>#VALUE!</v>
      </c>
      <c r="CZ146" s="20" t="e">
        <f t="shared" si="49"/>
        <v>#VALUE!</v>
      </c>
      <c r="DA146" s="20">
        <v>75.52360417366431</v>
      </c>
      <c r="DB146" s="20">
        <v>75.52360417366431</v>
      </c>
      <c r="DC146" s="6" t="e">
        <f t="shared" si="50"/>
        <v>#VALUE!</v>
      </c>
      <c r="DD146" s="8" t="e">
        <f t="shared" si="51"/>
        <v>#VALUE!</v>
      </c>
      <c r="DE146" s="6" t="e">
        <f t="shared" si="52"/>
        <v>#VALUE!</v>
      </c>
      <c r="DF146" s="6" t="e">
        <f t="shared" si="53"/>
        <v>#VALUE!</v>
      </c>
      <c r="DG146" s="6" t="e">
        <f t="shared" si="54"/>
        <v>#VALUE!</v>
      </c>
      <c r="DH146" s="6">
        <f t="shared" si="68"/>
        <v>51.75409836065574</v>
      </c>
      <c r="DI146" s="6">
        <f t="shared" si="55"/>
        <v>0</v>
      </c>
      <c r="DJ146" s="6">
        <f t="shared" si="56"/>
        <v>30.59016393442623</v>
      </c>
      <c r="DK146" s="6">
        <f t="shared" si="57"/>
        <v>1.9672131147540983</v>
      </c>
      <c r="DL146" s="6">
        <f t="shared" si="58"/>
        <v>3.80327868852459</v>
      </c>
      <c r="DM146" s="6">
        <f t="shared" si="59"/>
        <v>149.52459016393442</v>
      </c>
      <c r="DN146" s="6">
        <f t="shared" si="60"/>
        <v>0</v>
      </c>
      <c r="DO146" s="6">
        <f t="shared" si="61"/>
        <v>149.52459016393442</v>
      </c>
      <c r="DP146" s="6">
        <f t="shared" si="62"/>
        <v>92.47540983606558</v>
      </c>
      <c r="DQ146" s="6">
        <f t="shared" si="63"/>
        <v>5.360655737704918</v>
      </c>
      <c r="DR146" s="6">
        <f t="shared" si="64"/>
        <v>4.213114754098361</v>
      </c>
    </row>
    <row r="147" spans="1:122" ht="12.75">
      <c r="A147" s="38" t="s">
        <v>381</v>
      </c>
      <c r="B147" s="2" t="s">
        <v>382</v>
      </c>
      <c r="C147" s="3">
        <v>264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5">
        <v>0</v>
      </c>
      <c r="P147" s="3">
        <v>2770</v>
      </c>
      <c r="Q147" s="5">
        <v>0</v>
      </c>
      <c r="R147" s="5">
        <v>0</v>
      </c>
      <c r="S147" s="5">
        <v>0</v>
      </c>
      <c r="T147" s="3">
        <v>2080</v>
      </c>
      <c r="U147" s="4">
        <v>0</v>
      </c>
      <c r="V147" s="4">
        <v>0</v>
      </c>
      <c r="W147" s="4">
        <v>0</v>
      </c>
      <c r="X147" s="5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5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5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3">
        <v>3840</v>
      </c>
      <c r="BF147" s="5">
        <v>0</v>
      </c>
      <c r="BG147" s="5">
        <v>0</v>
      </c>
      <c r="BH147" s="5">
        <v>0</v>
      </c>
      <c r="BI147" s="4">
        <v>0</v>
      </c>
      <c r="BJ147" s="4">
        <v>0</v>
      </c>
      <c r="BK147" s="4">
        <v>0</v>
      </c>
      <c r="BL147" s="4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4">
        <v>0</v>
      </c>
      <c r="BS147" s="4">
        <v>0</v>
      </c>
      <c r="BT147" s="3">
        <v>65</v>
      </c>
      <c r="BU147" s="5">
        <v>0</v>
      </c>
      <c r="BV147" s="3">
        <v>25</v>
      </c>
      <c r="BW147" s="5">
        <v>0</v>
      </c>
      <c r="BX147" s="5">
        <v>0</v>
      </c>
      <c r="BY147" s="5">
        <v>0</v>
      </c>
      <c r="BZ147" s="5">
        <v>0</v>
      </c>
      <c r="CA147" s="4">
        <v>0</v>
      </c>
      <c r="CB147" s="5">
        <v>0</v>
      </c>
      <c r="CC147" s="5">
        <v>0</v>
      </c>
      <c r="CD147" s="4">
        <v>0</v>
      </c>
      <c r="CE147" s="3">
        <v>66297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  <c r="CK147" s="3">
        <v>0</v>
      </c>
      <c r="CL147" s="3">
        <v>0</v>
      </c>
      <c r="CM147" s="3">
        <v>0</v>
      </c>
      <c r="CN147" s="3">
        <v>0</v>
      </c>
      <c r="CO147" s="3">
        <v>0</v>
      </c>
      <c r="CP147" s="3">
        <v>0</v>
      </c>
      <c r="CQ147" s="3">
        <v>0</v>
      </c>
      <c r="CR147" s="3">
        <v>0</v>
      </c>
      <c r="CS147" s="33">
        <f t="shared" si="65"/>
        <v>8715</v>
      </c>
      <c r="CT147" s="6" t="e">
        <f>#VALUE!</f>
        <v>#VALUE!</v>
      </c>
      <c r="CU147" s="6" t="e">
        <f t="shared" si="66"/>
        <v>#VALUE!</v>
      </c>
      <c r="CV147" s="6">
        <f t="shared" si="46"/>
        <v>66297</v>
      </c>
      <c r="CW147" s="6">
        <f t="shared" si="67"/>
        <v>0</v>
      </c>
      <c r="CX147" s="6">
        <f t="shared" si="47"/>
        <v>65</v>
      </c>
      <c r="CY147" s="6" t="e">
        <f t="shared" si="48"/>
        <v>#VALUE!</v>
      </c>
      <c r="CZ147" s="20" t="e">
        <f t="shared" si="49"/>
        <v>#VALUE!</v>
      </c>
      <c r="DA147" s="20">
        <v>11.608082368768065</v>
      </c>
      <c r="DB147" s="20">
        <v>11.608082368768065</v>
      </c>
      <c r="DC147" s="6" t="e">
        <f t="shared" si="50"/>
        <v>#VALUE!</v>
      </c>
      <c r="DD147" s="8" t="e">
        <f t="shared" si="51"/>
        <v>#VALUE!</v>
      </c>
      <c r="DE147" s="6" t="e">
        <f t="shared" si="52"/>
        <v>#VALUE!</v>
      </c>
      <c r="DF147" s="6" t="e">
        <f t="shared" si="53"/>
        <v>#VALUE!</v>
      </c>
      <c r="DG147" s="6" t="e">
        <f t="shared" si="54"/>
        <v>#VALUE!</v>
      </c>
      <c r="DH147" s="6">
        <f t="shared" si="68"/>
        <v>14.545454545454545</v>
      </c>
      <c r="DI147" s="6">
        <f t="shared" si="55"/>
        <v>10.492424242424242</v>
      </c>
      <c r="DJ147" s="6">
        <f t="shared" si="56"/>
        <v>7.878787878787879</v>
      </c>
      <c r="DK147" s="6">
        <f t="shared" si="57"/>
        <v>0</v>
      </c>
      <c r="DL147" s="6">
        <f t="shared" si="58"/>
        <v>0</v>
      </c>
      <c r="DM147" s="6">
        <f t="shared" si="59"/>
        <v>0</v>
      </c>
      <c r="DN147" s="6">
        <f t="shared" si="60"/>
        <v>0</v>
      </c>
      <c r="DO147" s="6">
        <f t="shared" si="61"/>
        <v>0</v>
      </c>
      <c r="DP147" s="6">
        <f t="shared" si="62"/>
        <v>251.125</v>
      </c>
      <c r="DQ147" s="6">
        <f t="shared" si="63"/>
        <v>0</v>
      </c>
      <c r="DR147" s="6">
        <f t="shared" si="64"/>
        <v>0</v>
      </c>
    </row>
    <row r="148" spans="1:122" ht="12.75">
      <c r="A148" s="38" t="s">
        <v>383</v>
      </c>
      <c r="B148" s="2" t="s">
        <v>384</v>
      </c>
      <c r="C148" s="3">
        <v>6635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3">
        <v>53000</v>
      </c>
      <c r="P148" s="5">
        <v>0</v>
      </c>
      <c r="Q148" s="5">
        <v>0</v>
      </c>
      <c r="R148" s="5">
        <v>0</v>
      </c>
      <c r="S148" s="3">
        <v>167490</v>
      </c>
      <c r="T148" s="3">
        <v>201540</v>
      </c>
      <c r="U148" s="4">
        <v>0</v>
      </c>
      <c r="V148" s="4">
        <v>0</v>
      </c>
      <c r="W148" s="4">
        <v>0</v>
      </c>
      <c r="X148" s="3">
        <v>5790</v>
      </c>
      <c r="Y148" s="4">
        <v>0</v>
      </c>
      <c r="Z148" s="4">
        <v>0</v>
      </c>
      <c r="AA148" s="4">
        <v>0</v>
      </c>
      <c r="AB148" s="4">
        <v>0</v>
      </c>
      <c r="AC148" s="3">
        <v>170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5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170</v>
      </c>
      <c r="AW148" s="4">
        <v>0</v>
      </c>
      <c r="AX148" s="5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3">
        <v>257220</v>
      </c>
      <c r="BF148" s="5">
        <v>0</v>
      </c>
      <c r="BG148" s="3">
        <v>701100</v>
      </c>
      <c r="BH148" s="3">
        <v>23650</v>
      </c>
      <c r="BI148" s="4">
        <v>0</v>
      </c>
      <c r="BJ148" s="4">
        <v>0</v>
      </c>
      <c r="BK148" s="4">
        <v>0</v>
      </c>
      <c r="BL148" s="4">
        <v>0</v>
      </c>
      <c r="BM148" s="3">
        <v>420</v>
      </c>
      <c r="BN148" s="3">
        <v>6940</v>
      </c>
      <c r="BO148" s="3">
        <v>2495</v>
      </c>
      <c r="BP148" s="5">
        <v>0</v>
      </c>
      <c r="BQ148" s="3">
        <v>2520</v>
      </c>
      <c r="BR148" s="4">
        <v>0</v>
      </c>
      <c r="BS148" s="4">
        <v>0</v>
      </c>
      <c r="BT148" s="3">
        <v>220</v>
      </c>
      <c r="BU148" s="5">
        <v>0</v>
      </c>
      <c r="BV148" s="3">
        <v>4760</v>
      </c>
      <c r="BW148" s="5">
        <v>0</v>
      </c>
      <c r="BX148" s="3">
        <v>13100</v>
      </c>
      <c r="BY148" s="3">
        <v>14260</v>
      </c>
      <c r="BZ148" s="3">
        <v>48690</v>
      </c>
      <c r="CA148" s="4">
        <v>0</v>
      </c>
      <c r="CB148" s="3">
        <v>15460</v>
      </c>
      <c r="CC148" s="3">
        <v>202670</v>
      </c>
      <c r="CD148" s="4">
        <v>0</v>
      </c>
      <c r="CE148" s="3">
        <v>450010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3">
        <v>77320</v>
      </c>
      <c r="CM148" s="3">
        <v>0</v>
      </c>
      <c r="CN148" s="3">
        <v>0</v>
      </c>
      <c r="CO148" s="3">
        <v>112280</v>
      </c>
      <c r="CP148" s="3">
        <v>0</v>
      </c>
      <c r="CQ148" s="3">
        <v>0</v>
      </c>
      <c r="CR148" s="3">
        <v>0</v>
      </c>
      <c r="CS148" s="33">
        <f t="shared" si="65"/>
        <v>1831035</v>
      </c>
      <c r="CT148" s="6" t="e">
        <f>#VALUE!</f>
        <v>#VALUE!</v>
      </c>
      <c r="CU148" s="6" t="e">
        <f t="shared" si="66"/>
        <v>#VALUE!</v>
      </c>
      <c r="CV148" s="6">
        <f t="shared" si="46"/>
        <v>450010</v>
      </c>
      <c r="CW148" s="6">
        <f t="shared" si="67"/>
        <v>0</v>
      </c>
      <c r="CX148" s="6">
        <f t="shared" si="47"/>
        <v>2740</v>
      </c>
      <c r="CY148" s="6" t="e">
        <f t="shared" si="48"/>
        <v>#VALUE!</v>
      </c>
      <c r="CZ148" s="20" t="e">
        <f t="shared" si="49"/>
        <v>#VALUE!</v>
      </c>
      <c r="DA148" s="20">
        <v>80.1754543444326</v>
      </c>
      <c r="DB148" s="20">
        <v>80.1754543444326</v>
      </c>
      <c r="DC148" s="6" t="e">
        <f t="shared" si="50"/>
        <v>#VALUE!</v>
      </c>
      <c r="DD148" s="8" t="e">
        <f t="shared" si="51"/>
        <v>#VALUE!</v>
      </c>
      <c r="DE148" s="6" t="e">
        <f t="shared" si="52"/>
        <v>#VALUE!</v>
      </c>
      <c r="DF148" s="6" t="e">
        <f t="shared" si="53"/>
        <v>#VALUE!</v>
      </c>
      <c r="DG148" s="6" t="e">
        <f t="shared" si="54"/>
        <v>#VALUE!</v>
      </c>
      <c r="DH148" s="6">
        <f t="shared" si="68"/>
        <v>46.75508666164281</v>
      </c>
      <c r="DI148" s="6">
        <f t="shared" si="55"/>
        <v>0</v>
      </c>
      <c r="DJ148" s="6">
        <f t="shared" si="56"/>
        <v>30.37528259231349</v>
      </c>
      <c r="DK148" s="6">
        <f t="shared" si="57"/>
        <v>2.3300678221552373</v>
      </c>
      <c r="DL148" s="6">
        <f t="shared" si="58"/>
        <v>7.3383571966842505</v>
      </c>
      <c r="DM148" s="6">
        <f t="shared" si="59"/>
        <v>105.66691785983421</v>
      </c>
      <c r="DN148" s="6">
        <f t="shared" si="60"/>
        <v>30.54559155990957</v>
      </c>
      <c r="DO148" s="6">
        <f t="shared" si="61"/>
        <v>136.21250941974378</v>
      </c>
      <c r="DP148" s="6">
        <f t="shared" si="62"/>
        <v>67.82366239638282</v>
      </c>
      <c r="DQ148" s="6">
        <f t="shared" si="63"/>
        <v>5.2584777694046725</v>
      </c>
      <c r="DR148" s="6">
        <f t="shared" si="64"/>
        <v>16.922381311228335</v>
      </c>
    </row>
    <row r="149" spans="1:122" ht="12.75">
      <c r="A149" s="38" t="s">
        <v>385</v>
      </c>
      <c r="B149" s="2" t="s">
        <v>386</v>
      </c>
      <c r="C149" s="3">
        <v>12497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15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3">
        <v>276680</v>
      </c>
      <c r="P149" s="5">
        <v>0</v>
      </c>
      <c r="Q149" s="5">
        <v>0</v>
      </c>
      <c r="R149" s="5">
        <v>0</v>
      </c>
      <c r="S149" s="3">
        <v>463930</v>
      </c>
      <c r="T149" s="3">
        <v>557990</v>
      </c>
      <c r="U149" s="4">
        <v>0</v>
      </c>
      <c r="V149" s="4">
        <v>0</v>
      </c>
      <c r="W149" s="4">
        <v>0</v>
      </c>
      <c r="X149" s="5">
        <v>0</v>
      </c>
      <c r="Y149" s="4">
        <v>0</v>
      </c>
      <c r="Z149" s="4">
        <v>0</v>
      </c>
      <c r="AA149" s="4">
        <v>0</v>
      </c>
      <c r="AB149" s="4">
        <v>0</v>
      </c>
      <c r="AC149" s="3">
        <v>102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5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70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3">
        <v>3000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3">
        <v>493060</v>
      </c>
      <c r="BF149" s="5">
        <v>0</v>
      </c>
      <c r="BG149" s="3">
        <v>1935410</v>
      </c>
      <c r="BH149" s="3">
        <v>28750</v>
      </c>
      <c r="BI149" s="4">
        <v>0</v>
      </c>
      <c r="BJ149" s="4">
        <v>0</v>
      </c>
      <c r="BK149" s="4">
        <v>0</v>
      </c>
      <c r="BL149" s="4">
        <v>0</v>
      </c>
      <c r="BM149" s="3">
        <v>492</v>
      </c>
      <c r="BN149" s="3">
        <v>11520</v>
      </c>
      <c r="BO149" s="3">
        <v>5350</v>
      </c>
      <c r="BP149" s="5">
        <v>0</v>
      </c>
      <c r="BQ149" s="3">
        <v>3480</v>
      </c>
      <c r="BR149" s="4">
        <v>0</v>
      </c>
      <c r="BS149" s="4">
        <v>0</v>
      </c>
      <c r="BT149" s="3">
        <v>965</v>
      </c>
      <c r="BU149" s="5">
        <v>0</v>
      </c>
      <c r="BV149" s="3">
        <v>4202</v>
      </c>
      <c r="BW149" s="5">
        <v>0</v>
      </c>
      <c r="BX149" s="3">
        <v>18780</v>
      </c>
      <c r="BY149" s="3">
        <v>26930</v>
      </c>
      <c r="BZ149" s="3">
        <v>298920</v>
      </c>
      <c r="CA149" s="4">
        <v>0</v>
      </c>
      <c r="CB149" s="3">
        <v>44180</v>
      </c>
      <c r="CC149" s="3">
        <v>717320</v>
      </c>
      <c r="CD149" s="4">
        <v>0</v>
      </c>
      <c r="CE149" s="3">
        <v>2316030</v>
      </c>
      <c r="CF149" s="3">
        <v>0</v>
      </c>
      <c r="CG149" s="3">
        <v>562360</v>
      </c>
      <c r="CH149" s="3">
        <v>0</v>
      </c>
      <c r="CI149" s="3">
        <v>0</v>
      </c>
      <c r="CJ149" s="3">
        <v>0</v>
      </c>
      <c r="CK149" s="3">
        <v>0</v>
      </c>
      <c r="CL149" s="3">
        <v>123890</v>
      </c>
      <c r="CM149" s="3">
        <v>0</v>
      </c>
      <c r="CN149" s="3">
        <v>0</v>
      </c>
      <c r="CO149" s="3">
        <v>199810</v>
      </c>
      <c r="CP149" s="3">
        <v>0</v>
      </c>
      <c r="CQ149" s="3">
        <v>0</v>
      </c>
      <c r="CR149" s="3">
        <v>0</v>
      </c>
      <c r="CS149" s="33">
        <f t="shared" si="65"/>
        <v>5086511</v>
      </c>
      <c r="CT149" s="6" t="e">
        <f>#VALUE!</f>
        <v>#VALUE!</v>
      </c>
      <c r="CU149" s="6" t="e">
        <f t="shared" si="66"/>
        <v>#VALUE!</v>
      </c>
      <c r="CV149" s="6">
        <f t="shared" si="46"/>
        <v>2316030</v>
      </c>
      <c r="CW149" s="6">
        <f t="shared" si="67"/>
        <v>0</v>
      </c>
      <c r="CX149" s="6">
        <f t="shared" si="47"/>
        <v>4445</v>
      </c>
      <c r="CY149" s="6" t="e">
        <f t="shared" si="48"/>
        <v>#VALUE!</v>
      </c>
      <c r="CZ149" s="20" t="e">
        <f t="shared" si="49"/>
        <v>#VALUE!</v>
      </c>
      <c r="DA149" s="20">
        <v>68.67180523900005</v>
      </c>
      <c r="DB149" s="20">
        <v>68.67180523900005</v>
      </c>
      <c r="DC149" s="6" t="e">
        <f t="shared" si="50"/>
        <v>#VALUE!</v>
      </c>
      <c r="DD149" s="8" t="e">
        <f t="shared" si="51"/>
        <v>#VALUE!</v>
      </c>
      <c r="DE149" s="6" t="e">
        <f t="shared" si="52"/>
        <v>#VALUE!</v>
      </c>
      <c r="DF149" s="6" t="e">
        <f t="shared" si="53"/>
        <v>#VALUE!</v>
      </c>
      <c r="DG149" s="6" t="e">
        <f t="shared" si="54"/>
        <v>#VALUE!</v>
      </c>
      <c r="DH149" s="6">
        <f t="shared" si="68"/>
        <v>61.5939825558134</v>
      </c>
      <c r="DI149" s="6">
        <f t="shared" si="55"/>
        <v>0</v>
      </c>
      <c r="DJ149" s="6">
        <f t="shared" si="56"/>
        <v>44.64991597983516</v>
      </c>
      <c r="DK149" s="6">
        <f t="shared" si="57"/>
        <v>3.5352484596303113</v>
      </c>
      <c r="DL149" s="6">
        <f t="shared" si="58"/>
        <v>23.919340641754022</v>
      </c>
      <c r="DM149" s="6">
        <f t="shared" si="59"/>
        <v>154.8699687925102</v>
      </c>
      <c r="DN149" s="6">
        <f t="shared" si="60"/>
        <v>57.39937585020405</v>
      </c>
      <c r="DO149" s="6">
        <f t="shared" si="61"/>
        <v>212.26934464271426</v>
      </c>
      <c r="DP149" s="6">
        <f t="shared" si="62"/>
        <v>185.3268784508282</v>
      </c>
      <c r="DQ149" s="6">
        <f t="shared" si="63"/>
        <v>4.627030487316956</v>
      </c>
      <c r="DR149" s="6">
        <f t="shared" si="64"/>
        <v>15.988637272945507</v>
      </c>
    </row>
    <row r="150" spans="1:122" ht="12.75">
      <c r="A150" s="38" t="s">
        <v>387</v>
      </c>
      <c r="B150" s="2" t="s">
        <v>388</v>
      </c>
      <c r="C150" s="3">
        <v>16020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3">
        <v>550960</v>
      </c>
      <c r="P150" s="3">
        <v>63260</v>
      </c>
      <c r="Q150" s="5">
        <v>0</v>
      </c>
      <c r="R150" s="5">
        <v>0</v>
      </c>
      <c r="S150" s="3">
        <v>559880</v>
      </c>
      <c r="T150" s="3">
        <v>576760</v>
      </c>
      <c r="U150" s="4">
        <v>0</v>
      </c>
      <c r="V150" s="4">
        <v>0</v>
      </c>
      <c r="W150" s="4">
        <v>0</v>
      </c>
      <c r="X150" s="3">
        <v>8230</v>
      </c>
      <c r="Y150" s="4">
        <v>0</v>
      </c>
      <c r="Z150" s="4">
        <v>0</v>
      </c>
      <c r="AA150" s="4">
        <v>0</v>
      </c>
      <c r="AB150" s="4">
        <v>0</v>
      </c>
      <c r="AC150" s="3">
        <v>350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5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3">
        <v>171400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3">
        <v>426790</v>
      </c>
      <c r="BF150" s="5">
        <v>0</v>
      </c>
      <c r="BG150" s="3">
        <v>2370730</v>
      </c>
      <c r="BH150" s="3">
        <v>27150</v>
      </c>
      <c r="BI150" s="4">
        <v>0</v>
      </c>
      <c r="BJ150" s="4">
        <v>0</v>
      </c>
      <c r="BK150" s="4">
        <v>0</v>
      </c>
      <c r="BL150" s="4">
        <v>0</v>
      </c>
      <c r="BM150" s="5">
        <v>0</v>
      </c>
      <c r="BN150" s="5">
        <v>0</v>
      </c>
      <c r="BO150" s="3">
        <v>10370</v>
      </c>
      <c r="BP150" s="5">
        <v>0</v>
      </c>
      <c r="BQ150" s="5">
        <v>0</v>
      </c>
      <c r="BR150" s="4">
        <v>0</v>
      </c>
      <c r="BS150" s="4">
        <v>0</v>
      </c>
      <c r="BT150" s="3">
        <v>1265</v>
      </c>
      <c r="BU150" s="5">
        <v>0</v>
      </c>
      <c r="BV150" s="3">
        <v>3853</v>
      </c>
      <c r="BW150" s="5">
        <v>0</v>
      </c>
      <c r="BX150" s="5">
        <v>0</v>
      </c>
      <c r="BY150" s="5">
        <v>0</v>
      </c>
      <c r="BZ150" s="3">
        <v>208530</v>
      </c>
      <c r="CA150" s="4">
        <v>0</v>
      </c>
      <c r="CB150" s="3">
        <v>81290</v>
      </c>
      <c r="CC150" s="3">
        <v>1141520</v>
      </c>
      <c r="CD150" s="4">
        <v>0</v>
      </c>
      <c r="CE150" s="3">
        <v>2080540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3">
        <v>94340</v>
      </c>
      <c r="CM150" s="3">
        <v>0</v>
      </c>
      <c r="CN150" s="3">
        <v>0</v>
      </c>
      <c r="CO150" s="3">
        <v>442460</v>
      </c>
      <c r="CP150" s="3">
        <v>0</v>
      </c>
      <c r="CQ150" s="3">
        <v>0</v>
      </c>
      <c r="CR150" s="3">
        <v>0</v>
      </c>
      <c r="CS150" s="33">
        <f t="shared" si="65"/>
        <v>6643533</v>
      </c>
      <c r="CT150" s="6" t="e">
        <f>#VALUE!</f>
        <v>#VALUE!</v>
      </c>
      <c r="CU150" s="6" t="e">
        <f t="shared" si="66"/>
        <v>#VALUE!</v>
      </c>
      <c r="CV150" s="6">
        <f t="shared" si="46"/>
        <v>2080540</v>
      </c>
      <c r="CW150" s="6">
        <f t="shared" si="67"/>
        <v>0</v>
      </c>
      <c r="CX150" s="6">
        <f t="shared" si="47"/>
        <v>1265</v>
      </c>
      <c r="CY150" s="6" t="e">
        <f t="shared" si="48"/>
        <v>#VALUE!</v>
      </c>
      <c r="CZ150" s="20" t="e">
        <f t="shared" si="49"/>
        <v>#VALUE!</v>
      </c>
      <c r="DA150" s="20">
        <v>76.1406950653373</v>
      </c>
      <c r="DB150" s="20">
        <v>76.1406950653373</v>
      </c>
      <c r="DC150" s="6" t="e">
        <f t="shared" si="50"/>
        <v>#VALUE!</v>
      </c>
      <c r="DD150" s="8" t="e">
        <f t="shared" si="51"/>
        <v>#VALUE!</v>
      </c>
      <c r="DE150" s="6" t="e">
        <f t="shared" si="52"/>
        <v>#VALUE!</v>
      </c>
      <c r="DF150" s="6" t="e">
        <f t="shared" si="53"/>
        <v>#VALUE!</v>
      </c>
      <c r="DG150" s="6" t="e">
        <f t="shared" si="54"/>
        <v>#VALUE!</v>
      </c>
      <c r="DH150" s="6">
        <f t="shared" si="68"/>
        <v>61.0330836454432</v>
      </c>
      <c r="DI150" s="6">
        <f t="shared" si="55"/>
        <v>3.948813982521848</v>
      </c>
      <c r="DJ150" s="6">
        <f t="shared" si="56"/>
        <v>36.002496878901376</v>
      </c>
      <c r="DK150" s="6">
        <f t="shared" si="57"/>
        <v>5.074282147315855</v>
      </c>
      <c r="DL150" s="6">
        <f t="shared" si="58"/>
        <v>13.01685393258427</v>
      </c>
      <c r="DM150" s="6">
        <f t="shared" si="59"/>
        <v>147.9856429463171</v>
      </c>
      <c r="DN150" s="6">
        <f t="shared" si="60"/>
        <v>71.25593008739077</v>
      </c>
      <c r="DO150" s="6">
        <f t="shared" si="61"/>
        <v>219.24157303370785</v>
      </c>
      <c r="DP150" s="6">
        <f t="shared" si="62"/>
        <v>129.87141073657926</v>
      </c>
      <c r="DQ150" s="6">
        <f t="shared" si="63"/>
        <v>0.02184769038701623</v>
      </c>
      <c r="DR150" s="6">
        <f t="shared" si="64"/>
        <v>27.619225967540576</v>
      </c>
    </row>
    <row r="151" spans="1:122" ht="12.75">
      <c r="A151" s="38" t="s">
        <v>389</v>
      </c>
      <c r="B151" s="2" t="s">
        <v>390</v>
      </c>
      <c r="C151" s="3">
        <v>21457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3">
        <v>692520</v>
      </c>
      <c r="P151" s="5">
        <v>0</v>
      </c>
      <c r="Q151" s="5">
        <v>0</v>
      </c>
      <c r="R151" s="5">
        <v>0</v>
      </c>
      <c r="S151" s="3">
        <v>681830</v>
      </c>
      <c r="T151" s="3">
        <v>677940</v>
      </c>
      <c r="U151" s="4">
        <v>0</v>
      </c>
      <c r="V151" s="4">
        <v>0</v>
      </c>
      <c r="W151" s="4">
        <v>0</v>
      </c>
      <c r="X151" s="3">
        <v>8640</v>
      </c>
      <c r="Y151" s="4">
        <v>0</v>
      </c>
      <c r="Z151" s="4">
        <v>0</v>
      </c>
      <c r="AA151" s="4">
        <v>0</v>
      </c>
      <c r="AB151" s="4">
        <v>0</v>
      </c>
      <c r="AC151" s="3">
        <v>1435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5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50</v>
      </c>
      <c r="AR151" s="4">
        <v>0</v>
      </c>
      <c r="AS151" s="4">
        <v>0</v>
      </c>
      <c r="AT151" s="4">
        <v>0</v>
      </c>
      <c r="AU151" s="4">
        <v>0</v>
      </c>
      <c r="AV151" s="4">
        <v>350</v>
      </c>
      <c r="AW151" s="4">
        <v>0</v>
      </c>
      <c r="AX151" s="5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3">
        <v>726390</v>
      </c>
      <c r="BF151" s="5">
        <v>0</v>
      </c>
      <c r="BG151" s="3">
        <v>2913020</v>
      </c>
      <c r="BH151" s="3">
        <v>33390</v>
      </c>
      <c r="BI151" s="4">
        <v>0</v>
      </c>
      <c r="BJ151" s="4">
        <v>0</v>
      </c>
      <c r="BK151" s="4">
        <v>0</v>
      </c>
      <c r="BL151" s="4">
        <v>0</v>
      </c>
      <c r="BM151" s="3">
        <v>860</v>
      </c>
      <c r="BN151" s="3">
        <v>24540</v>
      </c>
      <c r="BO151" s="3">
        <v>10535</v>
      </c>
      <c r="BP151" s="5">
        <v>0</v>
      </c>
      <c r="BQ151" s="3">
        <v>5220</v>
      </c>
      <c r="BR151" s="4">
        <v>0</v>
      </c>
      <c r="BS151" s="4">
        <v>0</v>
      </c>
      <c r="BT151" s="3">
        <v>1265</v>
      </c>
      <c r="BU151" s="5">
        <v>0</v>
      </c>
      <c r="BV151" s="3">
        <v>8670</v>
      </c>
      <c r="BW151" s="5">
        <v>0</v>
      </c>
      <c r="BX151" s="3">
        <v>36400</v>
      </c>
      <c r="BY151" s="3">
        <v>64270</v>
      </c>
      <c r="BZ151" s="3">
        <v>205360</v>
      </c>
      <c r="CA151" s="4">
        <v>0</v>
      </c>
      <c r="CB151" s="3">
        <v>80880</v>
      </c>
      <c r="CC151" s="3">
        <v>582770</v>
      </c>
      <c r="CD151" s="4">
        <v>0</v>
      </c>
      <c r="CE151" s="3">
        <v>1876570</v>
      </c>
      <c r="CF151" s="3">
        <v>0</v>
      </c>
      <c r="CG151" s="3">
        <v>0</v>
      </c>
      <c r="CH151" s="3">
        <v>0</v>
      </c>
      <c r="CI151" s="3">
        <v>0</v>
      </c>
      <c r="CJ151" s="3">
        <v>0</v>
      </c>
      <c r="CK151" s="3">
        <v>0</v>
      </c>
      <c r="CL151" s="3">
        <v>72590</v>
      </c>
      <c r="CM151" s="3">
        <v>930</v>
      </c>
      <c r="CN151" s="3">
        <v>0</v>
      </c>
      <c r="CO151" s="3">
        <v>206620</v>
      </c>
      <c r="CP151" s="3">
        <v>0</v>
      </c>
      <c r="CQ151" s="3">
        <v>0</v>
      </c>
      <c r="CR151" s="3">
        <v>0</v>
      </c>
      <c r="CS151" s="33">
        <f t="shared" si="65"/>
        <v>6956120</v>
      </c>
      <c r="CT151" s="6" t="e">
        <f>#VALUE!</f>
        <v>#VALUE!</v>
      </c>
      <c r="CU151" s="6" t="e">
        <f t="shared" si="66"/>
        <v>#VALUE!</v>
      </c>
      <c r="CV151" s="6">
        <f t="shared" si="46"/>
        <v>1876570</v>
      </c>
      <c r="CW151" s="6">
        <f t="shared" si="67"/>
        <v>0</v>
      </c>
      <c r="CX151" s="6">
        <f t="shared" si="47"/>
        <v>6485</v>
      </c>
      <c r="CY151" s="6" t="e">
        <f t="shared" si="48"/>
        <v>#VALUE!</v>
      </c>
      <c r="CZ151" s="20" t="e">
        <f t="shared" si="49"/>
        <v>#VALUE!</v>
      </c>
      <c r="DA151" s="20">
        <v>78.6964846832425</v>
      </c>
      <c r="DB151" s="20">
        <v>78.6964846832425</v>
      </c>
      <c r="DC151" s="6" t="e">
        <f t="shared" si="50"/>
        <v>#VALUE!</v>
      </c>
      <c r="DD151" s="8" t="e">
        <f t="shared" si="51"/>
        <v>#VALUE!</v>
      </c>
      <c r="DE151" s="6" t="e">
        <f t="shared" si="52"/>
        <v>#VALUE!</v>
      </c>
      <c r="DF151" s="6" t="e">
        <f t="shared" si="53"/>
        <v>#VALUE!</v>
      </c>
      <c r="DG151" s="6" t="e">
        <f t="shared" si="54"/>
        <v>#VALUE!</v>
      </c>
      <c r="DH151" s="6">
        <f t="shared" si="68"/>
        <v>66.12807009367572</v>
      </c>
      <c r="DI151" s="6">
        <f t="shared" si="55"/>
        <v>0</v>
      </c>
      <c r="DJ151" s="6">
        <f t="shared" si="56"/>
        <v>31.595283590436686</v>
      </c>
      <c r="DK151" s="6">
        <f t="shared" si="57"/>
        <v>3.769399263643566</v>
      </c>
      <c r="DL151" s="6">
        <f t="shared" si="58"/>
        <v>9.570769445868482</v>
      </c>
      <c r="DM151" s="6">
        <f t="shared" si="59"/>
        <v>135.76082397352846</v>
      </c>
      <c r="DN151" s="6">
        <f t="shared" si="60"/>
        <v>27.159901197744325</v>
      </c>
      <c r="DO151" s="6">
        <f t="shared" si="61"/>
        <v>162.92072517127278</v>
      </c>
      <c r="DP151" s="6">
        <f t="shared" si="62"/>
        <v>87.45724006151839</v>
      </c>
      <c r="DQ151" s="6">
        <f t="shared" si="63"/>
        <v>5.942349815910892</v>
      </c>
      <c r="DR151" s="6">
        <f t="shared" si="64"/>
        <v>9.629491541221979</v>
      </c>
    </row>
    <row r="152" spans="1:122" ht="12.75">
      <c r="A152" s="38" t="s">
        <v>391</v>
      </c>
      <c r="B152" s="2" t="s">
        <v>392</v>
      </c>
      <c r="C152" s="3">
        <v>866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3">
        <v>700</v>
      </c>
      <c r="P152" s="5">
        <v>0</v>
      </c>
      <c r="Q152" s="5">
        <v>0</v>
      </c>
      <c r="R152" s="5">
        <v>0</v>
      </c>
      <c r="S152" s="3">
        <v>34730</v>
      </c>
      <c r="T152" s="3">
        <v>33660</v>
      </c>
      <c r="U152" s="4">
        <v>0</v>
      </c>
      <c r="V152" s="4">
        <v>0</v>
      </c>
      <c r="W152" s="4">
        <v>0</v>
      </c>
      <c r="X152" s="5">
        <v>0</v>
      </c>
      <c r="Y152" s="4">
        <v>0</v>
      </c>
      <c r="Z152" s="4">
        <v>0</v>
      </c>
      <c r="AA152" s="4">
        <v>0</v>
      </c>
      <c r="AB152" s="4">
        <v>0</v>
      </c>
      <c r="AC152" s="5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5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5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3">
        <v>40760</v>
      </c>
      <c r="BF152" s="5">
        <v>0</v>
      </c>
      <c r="BG152" s="3">
        <v>90540</v>
      </c>
      <c r="BH152" s="3">
        <v>4150</v>
      </c>
      <c r="BI152" s="4">
        <v>0</v>
      </c>
      <c r="BJ152" s="4">
        <v>0</v>
      </c>
      <c r="BK152" s="4">
        <v>0</v>
      </c>
      <c r="BL152" s="4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4">
        <v>0</v>
      </c>
      <c r="BS152" s="4">
        <v>0</v>
      </c>
      <c r="BT152" s="3">
        <v>100</v>
      </c>
      <c r="BU152" s="5">
        <v>0</v>
      </c>
      <c r="BV152" s="3">
        <v>100</v>
      </c>
      <c r="BW152" s="5">
        <v>0</v>
      </c>
      <c r="BX152" s="5">
        <v>0</v>
      </c>
      <c r="BY152" s="5">
        <v>0</v>
      </c>
      <c r="BZ152" s="5">
        <v>0</v>
      </c>
      <c r="CA152" s="4">
        <v>0</v>
      </c>
      <c r="CB152" s="5">
        <v>0</v>
      </c>
      <c r="CC152" s="5">
        <v>0</v>
      </c>
      <c r="CD152" s="4">
        <v>0</v>
      </c>
      <c r="CE152" s="3">
        <v>57410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3">
        <f t="shared" si="65"/>
        <v>204640</v>
      </c>
      <c r="CT152" s="6" t="e">
        <f>#VALUE!</f>
        <v>#VALUE!</v>
      </c>
      <c r="CU152" s="6" t="e">
        <f t="shared" si="66"/>
        <v>#VALUE!</v>
      </c>
      <c r="CV152" s="6">
        <f t="shared" si="46"/>
        <v>57410</v>
      </c>
      <c r="CW152" s="6">
        <f t="shared" si="67"/>
        <v>0</v>
      </c>
      <c r="CX152" s="6">
        <f t="shared" si="47"/>
        <v>100</v>
      </c>
      <c r="CY152" s="6" t="e">
        <f t="shared" si="48"/>
        <v>#VALUE!</v>
      </c>
      <c r="CZ152" s="20" t="e">
        <f t="shared" si="49"/>
        <v>#VALUE!</v>
      </c>
      <c r="DA152" s="20">
        <v>78.06217814228495</v>
      </c>
      <c r="DB152" s="20">
        <v>78.06217814228495</v>
      </c>
      <c r="DC152" s="6" t="e">
        <f t="shared" si="50"/>
        <v>#VALUE!</v>
      </c>
      <c r="DD152" s="8" t="e">
        <f t="shared" si="51"/>
        <v>#VALUE!</v>
      </c>
      <c r="DE152" s="6" t="e">
        <f t="shared" si="52"/>
        <v>#VALUE!</v>
      </c>
      <c r="DF152" s="6" t="e">
        <f t="shared" si="53"/>
        <v>#VALUE!</v>
      </c>
      <c r="DG152" s="6" t="e">
        <f t="shared" si="54"/>
        <v>#VALUE!</v>
      </c>
      <c r="DH152" s="6">
        <f t="shared" si="68"/>
        <v>47.87528868360277</v>
      </c>
      <c r="DI152" s="6">
        <f t="shared" si="55"/>
        <v>0</v>
      </c>
      <c r="DJ152" s="6">
        <f t="shared" si="56"/>
        <v>38.86836027713626</v>
      </c>
      <c r="DK152" s="6">
        <f t="shared" si="57"/>
        <v>0</v>
      </c>
      <c r="DL152" s="6">
        <f t="shared" si="58"/>
        <v>0</v>
      </c>
      <c r="DM152" s="6">
        <f t="shared" si="59"/>
        <v>104.54965357967667</v>
      </c>
      <c r="DN152" s="6">
        <f t="shared" si="60"/>
        <v>0</v>
      </c>
      <c r="DO152" s="6">
        <f t="shared" si="61"/>
        <v>104.54965357967667</v>
      </c>
      <c r="DP152" s="6">
        <f t="shared" si="62"/>
        <v>66.29330254041571</v>
      </c>
      <c r="DQ152" s="6">
        <f t="shared" si="63"/>
        <v>0</v>
      </c>
      <c r="DR152" s="6">
        <f t="shared" si="64"/>
        <v>0</v>
      </c>
    </row>
    <row r="153" spans="1:122" ht="12.75">
      <c r="A153" s="38" t="s">
        <v>393</v>
      </c>
      <c r="B153" s="2" t="s">
        <v>394</v>
      </c>
      <c r="C153" s="3">
        <v>3548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3">
        <v>37860</v>
      </c>
      <c r="P153" s="5">
        <v>0</v>
      </c>
      <c r="Q153" s="5">
        <v>0</v>
      </c>
      <c r="R153" s="5">
        <v>0</v>
      </c>
      <c r="S153" s="3">
        <v>98930</v>
      </c>
      <c r="T153" s="3">
        <v>121360</v>
      </c>
      <c r="U153" s="4">
        <v>0</v>
      </c>
      <c r="V153" s="4">
        <v>0</v>
      </c>
      <c r="W153" s="4">
        <v>0</v>
      </c>
      <c r="X153" s="3">
        <v>11310</v>
      </c>
      <c r="Y153" s="4">
        <v>0</v>
      </c>
      <c r="Z153" s="4">
        <v>0</v>
      </c>
      <c r="AA153" s="4">
        <v>0</v>
      </c>
      <c r="AB153" s="4">
        <v>0</v>
      </c>
      <c r="AC153" s="3">
        <v>67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5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30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5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3">
        <v>79700</v>
      </c>
      <c r="BF153" s="5">
        <v>0</v>
      </c>
      <c r="BG153" s="3">
        <v>295190</v>
      </c>
      <c r="BH153" s="3">
        <v>9350</v>
      </c>
      <c r="BI153" s="4">
        <v>0</v>
      </c>
      <c r="BJ153" s="4">
        <v>0</v>
      </c>
      <c r="BK153" s="4">
        <v>0</v>
      </c>
      <c r="BL153" s="4">
        <v>0</v>
      </c>
      <c r="BM153" s="5">
        <v>0</v>
      </c>
      <c r="BN153" s="5">
        <v>0</v>
      </c>
      <c r="BO153" s="3">
        <v>160</v>
      </c>
      <c r="BP153" s="5">
        <v>0</v>
      </c>
      <c r="BQ153" s="5">
        <v>0</v>
      </c>
      <c r="BR153" s="4">
        <v>0</v>
      </c>
      <c r="BS153" s="4">
        <v>0</v>
      </c>
      <c r="BT153" s="3">
        <v>130</v>
      </c>
      <c r="BU153" s="5">
        <v>0</v>
      </c>
      <c r="BV153" s="3">
        <v>85</v>
      </c>
      <c r="BW153" s="5">
        <v>0</v>
      </c>
      <c r="BX153" s="5">
        <v>0</v>
      </c>
      <c r="BY153" s="5">
        <v>0</v>
      </c>
      <c r="BZ153" s="3">
        <v>44290</v>
      </c>
      <c r="CA153" s="4">
        <v>0</v>
      </c>
      <c r="CB153" s="3">
        <v>11820</v>
      </c>
      <c r="CC153" s="3">
        <v>47550</v>
      </c>
      <c r="CD153" s="4">
        <v>0</v>
      </c>
      <c r="CE153" s="3">
        <v>296490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  <c r="CK153" s="3">
        <v>0</v>
      </c>
      <c r="CL153" s="3">
        <v>35090</v>
      </c>
      <c r="CM153" s="3">
        <v>0</v>
      </c>
      <c r="CN153" s="3">
        <v>0</v>
      </c>
      <c r="CO153" s="3">
        <v>91920</v>
      </c>
      <c r="CP153" s="3">
        <v>0</v>
      </c>
      <c r="CQ153" s="3">
        <v>0</v>
      </c>
      <c r="CR153" s="3">
        <v>0</v>
      </c>
      <c r="CS153" s="33">
        <f t="shared" si="65"/>
        <v>849622</v>
      </c>
      <c r="CT153" s="6" t="e">
        <f>#VALUE!</f>
        <v>#VALUE!</v>
      </c>
      <c r="CU153" s="6" t="e">
        <f t="shared" si="66"/>
        <v>#VALUE!</v>
      </c>
      <c r="CV153" s="6">
        <f t="shared" si="46"/>
        <v>296490</v>
      </c>
      <c r="CW153" s="6">
        <f t="shared" si="67"/>
        <v>0</v>
      </c>
      <c r="CX153" s="6">
        <f t="shared" si="47"/>
        <v>130</v>
      </c>
      <c r="CY153" s="6" t="e">
        <f t="shared" si="48"/>
        <v>#VALUE!</v>
      </c>
      <c r="CZ153" s="20" t="e">
        <f t="shared" si="49"/>
        <v>#VALUE!</v>
      </c>
      <c r="DA153" s="20">
        <v>74.12239300252477</v>
      </c>
      <c r="DB153" s="20">
        <v>74.12239300252477</v>
      </c>
      <c r="DC153" s="6" t="e">
        <f t="shared" si="50"/>
        <v>#VALUE!</v>
      </c>
      <c r="DD153" s="8" t="e">
        <f t="shared" si="51"/>
        <v>#VALUE!</v>
      </c>
      <c r="DE153" s="6" t="e">
        <f t="shared" si="52"/>
        <v>#VALUE!</v>
      </c>
      <c r="DF153" s="6" t="e">
        <f t="shared" si="53"/>
        <v>#VALUE!</v>
      </c>
      <c r="DG153" s="6" t="e">
        <f t="shared" si="54"/>
        <v>#VALUE!</v>
      </c>
      <c r="DH153" s="6">
        <f t="shared" si="68"/>
        <v>33.134160090191656</v>
      </c>
      <c r="DI153" s="6">
        <f t="shared" si="55"/>
        <v>0</v>
      </c>
      <c r="DJ153" s="6">
        <f t="shared" si="56"/>
        <v>34.20518602029312</v>
      </c>
      <c r="DK153" s="6">
        <f t="shared" si="57"/>
        <v>3.331454340473506</v>
      </c>
      <c r="DL153" s="6">
        <f t="shared" si="58"/>
        <v>12.483089064261556</v>
      </c>
      <c r="DM153" s="6">
        <f t="shared" si="59"/>
        <v>83.1989853438557</v>
      </c>
      <c r="DN153" s="6">
        <f t="shared" si="60"/>
        <v>13.401916572717024</v>
      </c>
      <c r="DO153" s="6">
        <f t="shared" si="61"/>
        <v>96.60090191657272</v>
      </c>
      <c r="DP153" s="6">
        <f t="shared" si="62"/>
        <v>83.56538895152198</v>
      </c>
      <c r="DQ153" s="6">
        <f t="shared" si="63"/>
        <v>0.018883878241262683</v>
      </c>
      <c r="DR153" s="6">
        <f t="shared" si="64"/>
        <v>25.907553551296505</v>
      </c>
    </row>
    <row r="154" spans="1:122" ht="12.75">
      <c r="A154" s="38" t="s">
        <v>395</v>
      </c>
      <c r="B154" s="2" t="s">
        <v>396</v>
      </c>
      <c r="C154" s="3">
        <v>12824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3">
        <v>391530</v>
      </c>
      <c r="P154" s="5">
        <v>0</v>
      </c>
      <c r="Q154" s="3">
        <v>22910</v>
      </c>
      <c r="R154" s="3">
        <v>30710</v>
      </c>
      <c r="S154" s="3">
        <v>434490</v>
      </c>
      <c r="T154" s="3">
        <v>413820</v>
      </c>
      <c r="U154" s="4">
        <v>0</v>
      </c>
      <c r="V154" s="4">
        <v>0</v>
      </c>
      <c r="W154" s="4">
        <v>0</v>
      </c>
      <c r="X154" s="3">
        <v>9220</v>
      </c>
      <c r="Y154" s="4">
        <v>0</v>
      </c>
      <c r="Z154" s="4">
        <v>0</v>
      </c>
      <c r="AA154" s="4">
        <v>0</v>
      </c>
      <c r="AB154" s="4">
        <v>0</v>
      </c>
      <c r="AC154" s="3">
        <v>1517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5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5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3">
        <v>417770</v>
      </c>
      <c r="BF154" s="5">
        <v>0</v>
      </c>
      <c r="BG154" s="3">
        <v>1868000</v>
      </c>
      <c r="BH154" s="3">
        <v>47810</v>
      </c>
      <c r="BI154" s="4">
        <v>0</v>
      </c>
      <c r="BJ154" s="4">
        <v>0</v>
      </c>
      <c r="BK154" s="4">
        <v>0</v>
      </c>
      <c r="BL154" s="4">
        <v>0</v>
      </c>
      <c r="BM154" s="3">
        <v>330</v>
      </c>
      <c r="BN154" s="3">
        <v>11660</v>
      </c>
      <c r="BO154" s="3">
        <v>7630</v>
      </c>
      <c r="BP154" s="5">
        <v>0</v>
      </c>
      <c r="BQ154" s="5">
        <v>0</v>
      </c>
      <c r="BR154" s="4">
        <v>0</v>
      </c>
      <c r="BS154" s="4">
        <v>0</v>
      </c>
      <c r="BT154" s="3">
        <v>1025</v>
      </c>
      <c r="BU154" s="5">
        <v>0</v>
      </c>
      <c r="BV154" s="3">
        <v>2460</v>
      </c>
      <c r="BW154" s="5">
        <v>0</v>
      </c>
      <c r="BX154" s="3">
        <v>18340</v>
      </c>
      <c r="BY154" s="3">
        <v>23190</v>
      </c>
      <c r="BZ154" s="3">
        <v>129020</v>
      </c>
      <c r="CA154" s="4">
        <v>0</v>
      </c>
      <c r="CB154" s="3">
        <v>36580</v>
      </c>
      <c r="CC154" s="3">
        <v>244870</v>
      </c>
      <c r="CD154" s="4">
        <v>0</v>
      </c>
      <c r="CE154" s="3">
        <v>1161820</v>
      </c>
      <c r="CF154" s="3">
        <v>0</v>
      </c>
      <c r="CG154" s="3">
        <v>0</v>
      </c>
      <c r="CH154" s="3">
        <v>0</v>
      </c>
      <c r="CI154" s="3">
        <v>0</v>
      </c>
      <c r="CJ154" s="3">
        <v>0</v>
      </c>
      <c r="CK154" s="3">
        <v>0</v>
      </c>
      <c r="CL154" s="3">
        <v>214070</v>
      </c>
      <c r="CM154" s="3">
        <v>0</v>
      </c>
      <c r="CN154" s="3">
        <v>0</v>
      </c>
      <c r="CO154" s="3">
        <v>169700</v>
      </c>
      <c r="CP154" s="3">
        <v>0</v>
      </c>
      <c r="CQ154" s="3">
        <v>0</v>
      </c>
      <c r="CR154" s="3">
        <v>0</v>
      </c>
      <c r="CS154" s="33">
        <f t="shared" si="65"/>
        <v>4281557</v>
      </c>
      <c r="CT154" s="6" t="e">
        <f>#VALUE!</f>
        <v>#VALUE!</v>
      </c>
      <c r="CU154" s="6" t="e">
        <f t="shared" si="66"/>
        <v>#VALUE!</v>
      </c>
      <c r="CV154" s="6">
        <f t="shared" si="46"/>
        <v>1161820</v>
      </c>
      <c r="CW154" s="6">
        <f t="shared" si="67"/>
        <v>0</v>
      </c>
      <c r="CX154" s="6">
        <f t="shared" si="47"/>
        <v>1025</v>
      </c>
      <c r="CY154" s="6" t="e">
        <f t="shared" si="48"/>
        <v>#VALUE!</v>
      </c>
      <c r="CZ154" s="20" t="e">
        <f t="shared" si="49"/>
        <v>#VALUE!</v>
      </c>
      <c r="DA154" s="20">
        <v>78.64145593951365</v>
      </c>
      <c r="DB154" s="20">
        <v>78.64145593951365</v>
      </c>
      <c r="DC154" s="6" t="e">
        <f t="shared" si="50"/>
        <v>#VALUE!</v>
      </c>
      <c r="DD154" s="8" t="e">
        <f t="shared" si="51"/>
        <v>#VALUE!</v>
      </c>
      <c r="DE154" s="6" t="e">
        <f t="shared" si="52"/>
        <v>#VALUE!</v>
      </c>
      <c r="DF154" s="6" t="e">
        <f t="shared" si="53"/>
        <v>#VALUE!</v>
      </c>
      <c r="DG154" s="6" t="e">
        <f t="shared" si="54"/>
        <v>#VALUE!</v>
      </c>
      <c r="DH154" s="6">
        <f t="shared" si="68"/>
        <v>63.10823456019963</v>
      </c>
      <c r="DI154" s="6">
        <f t="shared" si="55"/>
        <v>0</v>
      </c>
      <c r="DJ154" s="6">
        <f t="shared" si="56"/>
        <v>32.26918278228322</v>
      </c>
      <c r="DK154" s="6">
        <f t="shared" si="57"/>
        <v>5.247192763568309</v>
      </c>
      <c r="DL154" s="6">
        <f t="shared" si="58"/>
        <v>11.84731752963194</v>
      </c>
      <c r="DM154" s="6">
        <f t="shared" si="59"/>
        <v>145.66437928883343</v>
      </c>
      <c r="DN154" s="6">
        <f t="shared" si="60"/>
        <v>19.094666250779788</v>
      </c>
      <c r="DO154" s="6">
        <f t="shared" si="61"/>
        <v>164.75904553961323</v>
      </c>
      <c r="DP154" s="6">
        <f t="shared" si="62"/>
        <v>90.59731752963194</v>
      </c>
      <c r="DQ154" s="6">
        <f t="shared" si="63"/>
        <v>4.291718652526513</v>
      </c>
      <c r="DR154" s="6">
        <f t="shared" si="64"/>
        <v>13.233000623830318</v>
      </c>
    </row>
    <row r="155" spans="1:122" ht="12.75">
      <c r="A155" s="38" t="s">
        <v>397</v>
      </c>
      <c r="B155" s="2" t="s">
        <v>398</v>
      </c>
      <c r="C155" s="3">
        <v>1464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3">
        <v>65970</v>
      </c>
      <c r="P155" s="5">
        <v>0</v>
      </c>
      <c r="Q155" s="5">
        <v>0</v>
      </c>
      <c r="R155" s="5">
        <v>0</v>
      </c>
      <c r="S155" s="3">
        <v>43640</v>
      </c>
      <c r="T155" s="3">
        <v>49940</v>
      </c>
      <c r="U155" s="4">
        <v>0</v>
      </c>
      <c r="V155" s="4">
        <v>0</v>
      </c>
      <c r="W155" s="4">
        <v>0</v>
      </c>
      <c r="X155" s="5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5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50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5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3">
        <v>65607</v>
      </c>
      <c r="BF155" s="5">
        <v>0</v>
      </c>
      <c r="BG155" s="3">
        <v>161950</v>
      </c>
      <c r="BH155" s="3">
        <v>5280</v>
      </c>
      <c r="BI155" s="4">
        <v>0</v>
      </c>
      <c r="BJ155" s="4">
        <v>0</v>
      </c>
      <c r="BK155" s="4">
        <v>0</v>
      </c>
      <c r="BL155" s="4">
        <v>0</v>
      </c>
      <c r="BM155" s="5">
        <v>0</v>
      </c>
      <c r="BN155" s="5">
        <v>0</v>
      </c>
      <c r="BO155" s="3">
        <v>410</v>
      </c>
      <c r="BP155" s="5">
        <v>0</v>
      </c>
      <c r="BQ155" s="5">
        <v>0</v>
      </c>
      <c r="BR155" s="4">
        <v>0</v>
      </c>
      <c r="BS155" s="4">
        <v>0</v>
      </c>
      <c r="BT155" s="3">
        <v>120</v>
      </c>
      <c r="BU155" s="5">
        <v>0</v>
      </c>
      <c r="BV155" s="3">
        <v>95</v>
      </c>
      <c r="BW155" s="5">
        <v>0</v>
      </c>
      <c r="BX155" s="5">
        <v>0</v>
      </c>
      <c r="BY155" s="5">
        <v>0</v>
      </c>
      <c r="BZ155" s="5">
        <v>0</v>
      </c>
      <c r="CA155" s="4">
        <v>0</v>
      </c>
      <c r="CB155" s="5">
        <v>0</v>
      </c>
      <c r="CC155" s="5">
        <v>0</v>
      </c>
      <c r="CD155" s="4">
        <v>0</v>
      </c>
      <c r="CE155" s="3">
        <v>180315</v>
      </c>
      <c r="CF155" s="3">
        <v>0</v>
      </c>
      <c r="CG155" s="3">
        <v>0</v>
      </c>
      <c r="CH155" s="3">
        <v>0</v>
      </c>
      <c r="CI155" s="3">
        <v>0</v>
      </c>
      <c r="CJ155" s="3">
        <v>0</v>
      </c>
      <c r="CK155" s="3">
        <v>0</v>
      </c>
      <c r="CL155" s="3">
        <v>0</v>
      </c>
      <c r="CM155" s="3">
        <v>0</v>
      </c>
      <c r="CN155" s="3">
        <v>0</v>
      </c>
      <c r="CO155" s="3">
        <v>15350</v>
      </c>
      <c r="CP155" s="3">
        <v>0</v>
      </c>
      <c r="CQ155" s="3">
        <v>0</v>
      </c>
      <c r="CR155" s="3">
        <v>0</v>
      </c>
      <c r="CS155" s="33">
        <f t="shared" si="65"/>
        <v>408292</v>
      </c>
      <c r="CT155" s="6" t="e">
        <f>#VALUE!</f>
        <v>#VALUE!</v>
      </c>
      <c r="CU155" s="6" t="e">
        <f t="shared" si="66"/>
        <v>#VALUE!</v>
      </c>
      <c r="CV155" s="6">
        <f t="shared" si="46"/>
        <v>180315</v>
      </c>
      <c r="CW155" s="6">
        <f t="shared" si="67"/>
        <v>0</v>
      </c>
      <c r="CX155" s="6">
        <f t="shared" si="47"/>
        <v>120</v>
      </c>
      <c r="CY155" s="6" t="e">
        <f t="shared" si="48"/>
        <v>#VALUE!</v>
      </c>
      <c r="CZ155" s="20" t="e">
        <f t="shared" si="49"/>
        <v>#VALUE!</v>
      </c>
      <c r="DA155" s="20">
        <v>69.3516689399331</v>
      </c>
      <c r="DB155" s="20">
        <v>69.3516689399331</v>
      </c>
      <c r="DC155" s="6" t="e">
        <f t="shared" si="50"/>
        <v>#VALUE!</v>
      </c>
      <c r="DD155" s="8" t="e">
        <f t="shared" si="51"/>
        <v>#VALUE!</v>
      </c>
      <c r="DE155" s="6" t="e">
        <f t="shared" si="52"/>
        <v>#VALUE!</v>
      </c>
      <c r="DF155" s="6" t="e">
        <f t="shared" si="53"/>
        <v>#VALUE!</v>
      </c>
      <c r="DG155" s="6" t="e">
        <f t="shared" si="54"/>
        <v>#VALUE!</v>
      </c>
      <c r="DH155" s="6">
        <f t="shared" si="68"/>
        <v>89.875</v>
      </c>
      <c r="DI155" s="6">
        <f t="shared" si="55"/>
        <v>0</v>
      </c>
      <c r="DJ155" s="6">
        <f t="shared" si="56"/>
        <v>34.112021857923494</v>
      </c>
      <c r="DK155" s="6">
        <f t="shared" si="57"/>
        <v>0</v>
      </c>
      <c r="DL155" s="6">
        <f t="shared" si="58"/>
        <v>0</v>
      </c>
      <c r="DM155" s="6">
        <f t="shared" si="59"/>
        <v>110.62158469945355</v>
      </c>
      <c r="DN155" s="6">
        <f t="shared" si="60"/>
        <v>0</v>
      </c>
      <c r="DO155" s="6">
        <f t="shared" si="61"/>
        <v>110.62158469945355</v>
      </c>
      <c r="DP155" s="6">
        <f t="shared" si="62"/>
        <v>123.16598360655738</v>
      </c>
      <c r="DQ155" s="6">
        <f t="shared" si="63"/>
        <v>0</v>
      </c>
      <c r="DR155" s="6">
        <f t="shared" si="64"/>
        <v>10.484972677595628</v>
      </c>
    </row>
    <row r="156" spans="1:122" ht="12.75">
      <c r="A156" s="38" t="s">
        <v>399</v>
      </c>
      <c r="B156" s="2" t="s">
        <v>400</v>
      </c>
      <c r="C156" s="3">
        <v>3300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3">
        <v>5450</v>
      </c>
      <c r="P156" s="5">
        <v>0</v>
      </c>
      <c r="Q156" s="5">
        <v>0</v>
      </c>
      <c r="R156" s="5">
        <v>0</v>
      </c>
      <c r="S156" s="3">
        <v>94420</v>
      </c>
      <c r="T156" s="3">
        <v>124100</v>
      </c>
      <c r="U156" s="4">
        <v>0</v>
      </c>
      <c r="V156" s="4">
        <v>0</v>
      </c>
      <c r="W156" s="4">
        <v>0</v>
      </c>
      <c r="X156" s="5">
        <v>0</v>
      </c>
      <c r="Y156" s="4">
        <v>0</v>
      </c>
      <c r="Z156" s="4">
        <v>0</v>
      </c>
      <c r="AA156" s="4">
        <v>0</v>
      </c>
      <c r="AB156" s="4">
        <v>0</v>
      </c>
      <c r="AC156" s="5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5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5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3">
        <v>168750</v>
      </c>
      <c r="BF156" s="5">
        <v>0</v>
      </c>
      <c r="BG156" s="3">
        <v>440100</v>
      </c>
      <c r="BH156" s="3">
        <v>11020</v>
      </c>
      <c r="BI156" s="4">
        <v>0</v>
      </c>
      <c r="BJ156" s="4">
        <v>0</v>
      </c>
      <c r="BK156" s="4">
        <v>0</v>
      </c>
      <c r="BL156" s="4">
        <v>0</v>
      </c>
      <c r="BM156" s="5">
        <v>0</v>
      </c>
      <c r="BN156" s="5">
        <v>0</v>
      </c>
      <c r="BO156" s="3">
        <v>1240</v>
      </c>
      <c r="BP156" s="5">
        <v>0</v>
      </c>
      <c r="BQ156" s="5">
        <v>0</v>
      </c>
      <c r="BR156" s="4">
        <v>0</v>
      </c>
      <c r="BS156" s="4">
        <v>0</v>
      </c>
      <c r="BT156" s="3">
        <v>170</v>
      </c>
      <c r="BU156" s="5">
        <v>0</v>
      </c>
      <c r="BV156" s="3">
        <v>400</v>
      </c>
      <c r="BW156" s="5">
        <v>0</v>
      </c>
      <c r="BX156" s="5">
        <v>0</v>
      </c>
      <c r="BY156" s="5">
        <v>0</v>
      </c>
      <c r="BZ156" s="5">
        <v>0</v>
      </c>
      <c r="CA156" s="4">
        <v>0</v>
      </c>
      <c r="CB156" s="5">
        <v>0</v>
      </c>
      <c r="CC156" s="3">
        <v>21140</v>
      </c>
      <c r="CD156" s="4">
        <v>0</v>
      </c>
      <c r="CE156" s="3">
        <v>436000</v>
      </c>
      <c r="CF156" s="3">
        <v>0</v>
      </c>
      <c r="CG156" s="3">
        <v>0</v>
      </c>
      <c r="CH156" s="3">
        <v>0</v>
      </c>
      <c r="CI156" s="3">
        <v>0</v>
      </c>
      <c r="CJ156" s="3">
        <v>0</v>
      </c>
      <c r="CK156" s="3">
        <v>0</v>
      </c>
      <c r="CL156" s="3">
        <v>0</v>
      </c>
      <c r="CM156" s="3">
        <v>0</v>
      </c>
      <c r="CN156" s="3">
        <v>0</v>
      </c>
      <c r="CO156" s="3">
        <v>76990</v>
      </c>
      <c r="CP156" s="3">
        <v>0</v>
      </c>
      <c r="CQ156" s="3">
        <v>0</v>
      </c>
      <c r="CR156" s="3">
        <v>0</v>
      </c>
      <c r="CS156" s="33">
        <f t="shared" si="65"/>
        <v>943610</v>
      </c>
      <c r="CT156" s="6" t="e">
        <f>#VALUE!</f>
        <v>#VALUE!</v>
      </c>
      <c r="CU156" s="6" t="e">
        <f t="shared" si="66"/>
        <v>#VALUE!</v>
      </c>
      <c r="CV156" s="6">
        <f t="shared" si="46"/>
        <v>436000</v>
      </c>
      <c r="CW156" s="6">
        <f t="shared" si="67"/>
        <v>0</v>
      </c>
      <c r="CX156" s="6">
        <f t="shared" si="47"/>
        <v>170</v>
      </c>
      <c r="CY156" s="6" t="e">
        <f t="shared" si="48"/>
        <v>#VALUE!</v>
      </c>
      <c r="CZ156" s="20" t="e">
        <f t="shared" si="49"/>
        <v>#VALUE!</v>
      </c>
      <c r="DA156" s="20">
        <v>68.38843873661018</v>
      </c>
      <c r="DB156" s="20">
        <v>68.38843873661018</v>
      </c>
      <c r="DC156" s="6" t="e">
        <f t="shared" si="50"/>
        <v>#VALUE!</v>
      </c>
      <c r="DD156" s="8" t="e">
        <f t="shared" si="51"/>
        <v>#VALUE!</v>
      </c>
      <c r="DE156" s="6" t="e">
        <f t="shared" si="52"/>
        <v>#VALUE!</v>
      </c>
      <c r="DF156" s="6" t="e">
        <f t="shared" si="53"/>
        <v>#VALUE!</v>
      </c>
      <c r="DG156" s="6" t="e">
        <f t="shared" si="54"/>
        <v>#VALUE!</v>
      </c>
      <c r="DH156" s="6">
        <f t="shared" si="68"/>
        <v>52.78787878787879</v>
      </c>
      <c r="DI156" s="6">
        <f t="shared" si="55"/>
        <v>0</v>
      </c>
      <c r="DJ156" s="6">
        <f t="shared" si="56"/>
        <v>37.60606060606061</v>
      </c>
      <c r="DK156" s="6">
        <f t="shared" si="57"/>
        <v>0</v>
      </c>
      <c r="DL156" s="6">
        <f t="shared" si="58"/>
        <v>0</v>
      </c>
      <c r="DM156" s="6">
        <f t="shared" si="59"/>
        <v>133.36363636363637</v>
      </c>
      <c r="DN156" s="6">
        <f t="shared" si="60"/>
        <v>6.406060606060606</v>
      </c>
      <c r="DO156" s="6">
        <f t="shared" si="61"/>
        <v>139.76969696969698</v>
      </c>
      <c r="DP156" s="6">
        <f t="shared" si="62"/>
        <v>132.12121212121212</v>
      </c>
      <c r="DQ156" s="6">
        <f t="shared" si="63"/>
        <v>0</v>
      </c>
      <c r="DR156" s="6">
        <f t="shared" si="64"/>
        <v>23.330303030303032</v>
      </c>
    </row>
    <row r="157" spans="1:122" ht="12.75">
      <c r="A157" s="38" t="s">
        <v>401</v>
      </c>
      <c r="B157" s="2" t="s">
        <v>402</v>
      </c>
      <c r="C157" s="3">
        <v>433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5">
        <v>0</v>
      </c>
      <c r="P157" s="3">
        <v>10970</v>
      </c>
      <c r="Q157" s="5">
        <v>0</v>
      </c>
      <c r="R157" s="5">
        <v>0</v>
      </c>
      <c r="S157" s="5">
        <v>0</v>
      </c>
      <c r="T157" s="3">
        <v>8340</v>
      </c>
      <c r="U157" s="4">
        <v>0</v>
      </c>
      <c r="V157" s="4">
        <v>0</v>
      </c>
      <c r="W157" s="4">
        <v>0</v>
      </c>
      <c r="X157" s="5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5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5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3">
        <v>12790</v>
      </c>
      <c r="BF157" s="5">
        <v>0</v>
      </c>
      <c r="BG157" s="5">
        <v>0</v>
      </c>
      <c r="BH157" s="3">
        <v>1740</v>
      </c>
      <c r="BI157" s="4">
        <v>0</v>
      </c>
      <c r="BJ157" s="4">
        <v>0</v>
      </c>
      <c r="BK157" s="4">
        <v>0</v>
      </c>
      <c r="BL157" s="4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4">
        <v>0</v>
      </c>
      <c r="BS157" s="4">
        <v>0</v>
      </c>
      <c r="BT157" s="3">
        <v>90</v>
      </c>
      <c r="BU157" s="5">
        <v>0</v>
      </c>
      <c r="BV157" s="3">
        <v>20</v>
      </c>
      <c r="BW157" s="5">
        <v>0</v>
      </c>
      <c r="BX157" s="5">
        <v>0</v>
      </c>
      <c r="BY157" s="5">
        <v>0</v>
      </c>
      <c r="BZ157" s="3">
        <v>340</v>
      </c>
      <c r="CA157" s="4">
        <v>0</v>
      </c>
      <c r="CB157" s="5">
        <v>0</v>
      </c>
      <c r="CC157" s="3">
        <v>6110</v>
      </c>
      <c r="CD157" s="4">
        <v>0</v>
      </c>
      <c r="CE157" s="3">
        <v>148060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10560</v>
      </c>
      <c r="CP157" s="3">
        <v>0</v>
      </c>
      <c r="CQ157" s="3">
        <v>0</v>
      </c>
      <c r="CR157" s="3">
        <v>0</v>
      </c>
      <c r="CS157" s="33">
        <f t="shared" si="65"/>
        <v>50870</v>
      </c>
      <c r="CT157" s="6" t="e">
        <f>#VALUE!</f>
        <v>#VALUE!</v>
      </c>
      <c r="CU157" s="6" t="e">
        <f t="shared" si="66"/>
        <v>#VALUE!</v>
      </c>
      <c r="CV157" s="6">
        <f t="shared" si="46"/>
        <v>148060</v>
      </c>
      <c r="CW157" s="6">
        <f t="shared" si="67"/>
        <v>0</v>
      </c>
      <c r="CX157" s="6">
        <f t="shared" si="47"/>
        <v>90</v>
      </c>
      <c r="CY157" s="6" t="e">
        <f t="shared" si="48"/>
        <v>#VALUE!</v>
      </c>
      <c r="CZ157" s="20" t="e">
        <f t="shared" si="49"/>
        <v>#VALUE!</v>
      </c>
      <c r="DA157" s="20">
        <v>25.560245201487287</v>
      </c>
      <c r="DB157" s="20">
        <v>25.560245201487287</v>
      </c>
      <c r="DC157" s="6" t="e">
        <f t="shared" si="50"/>
        <v>#VALUE!</v>
      </c>
      <c r="DD157" s="8" t="e">
        <f t="shared" si="51"/>
        <v>#VALUE!</v>
      </c>
      <c r="DE157" s="6" t="e">
        <f t="shared" si="52"/>
        <v>#VALUE!</v>
      </c>
      <c r="DF157" s="6" t="e">
        <f t="shared" si="53"/>
        <v>#VALUE!</v>
      </c>
      <c r="DG157" s="6" t="e">
        <f t="shared" si="54"/>
        <v>#VALUE!</v>
      </c>
      <c r="DH157" s="6">
        <f t="shared" si="68"/>
        <v>29.53810623556582</v>
      </c>
      <c r="DI157" s="6">
        <f t="shared" si="55"/>
        <v>25.33487297921478</v>
      </c>
      <c r="DJ157" s="6">
        <f t="shared" si="56"/>
        <v>19.26096997690531</v>
      </c>
      <c r="DK157" s="6">
        <f t="shared" si="57"/>
        <v>0</v>
      </c>
      <c r="DL157" s="6">
        <f t="shared" si="58"/>
        <v>0.7852193995381063</v>
      </c>
      <c r="DM157" s="6">
        <f t="shared" si="59"/>
        <v>0</v>
      </c>
      <c r="DN157" s="6">
        <f t="shared" si="60"/>
        <v>14.110854503464203</v>
      </c>
      <c r="DO157" s="6">
        <f t="shared" si="61"/>
        <v>14.110854503464203</v>
      </c>
      <c r="DP157" s="6">
        <f t="shared" si="62"/>
        <v>341.93995381062354</v>
      </c>
      <c r="DQ157" s="6">
        <f t="shared" si="63"/>
        <v>0</v>
      </c>
      <c r="DR157" s="6">
        <f t="shared" si="64"/>
        <v>24.387990762124712</v>
      </c>
    </row>
    <row r="158" spans="1:122" ht="12.75">
      <c r="A158" s="38" t="s">
        <v>403</v>
      </c>
      <c r="B158" s="2" t="s">
        <v>404</v>
      </c>
      <c r="C158" s="3">
        <v>968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3">
        <v>18830</v>
      </c>
      <c r="P158" s="5">
        <v>0</v>
      </c>
      <c r="Q158" s="5">
        <v>0</v>
      </c>
      <c r="R158" s="5">
        <v>0</v>
      </c>
      <c r="S158" s="3">
        <v>32600</v>
      </c>
      <c r="T158" s="3">
        <v>38300</v>
      </c>
      <c r="U158" s="4">
        <v>0</v>
      </c>
      <c r="V158" s="4">
        <v>0</v>
      </c>
      <c r="W158" s="4">
        <v>0</v>
      </c>
      <c r="X158" s="3">
        <v>120</v>
      </c>
      <c r="Y158" s="4">
        <v>0</v>
      </c>
      <c r="Z158" s="4">
        <v>0</v>
      </c>
      <c r="AA158" s="4">
        <v>0</v>
      </c>
      <c r="AB158" s="4">
        <v>0</v>
      </c>
      <c r="AC158" s="3">
        <v>15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5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5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3">
        <v>28710</v>
      </c>
      <c r="BF158" s="5">
        <v>0</v>
      </c>
      <c r="BG158" s="3">
        <v>147940</v>
      </c>
      <c r="BH158" s="3">
        <v>1760</v>
      </c>
      <c r="BI158" s="4">
        <v>0</v>
      </c>
      <c r="BJ158" s="4">
        <v>0</v>
      </c>
      <c r="BK158" s="4">
        <v>0</v>
      </c>
      <c r="BL158" s="4">
        <v>0</v>
      </c>
      <c r="BM158" s="3">
        <v>260</v>
      </c>
      <c r="BN158" s="3">
        <v>2810</v>
      </c>
      <c r="BO158" s="3">
        <v>850</v>
      </c>
      <c r="BP158" s="5">
        <v>0</v>
      </c>
      <c r="BQ158" s="5">
        <v>0</v>
      </c>
      <c r="BR158" s="4">
        <v>0</v>
      </c>
      <c r="BS158" s="4">
        <v>0</v>
      </c>
      <c r="BT158" s="3">
        <v>25</v>
      </c>
      <c r="BU158" s="5">
        <v>0</v>
      </c>
      <c r="BV158" s="3">
        <v>835</v>
      </c>
      <c r="BW158" s="5">
        <v>0</v>
      </c>
      <c r="BX158" s="3">
        <v>3540</v>
      </c>
      <c r="BY158" s="3">
        <v>1860</v>
      </c>
      <c r="BZ158" s="3">
        <v>4240</v>
      </c>
      <c r="CA158" s="4">
        <v>0</v>
      </c>
      <c r="CB158" s="3">
        <v>1030</v>
      </c>
      <c r="CC158" s="3">
        <v>300</v>
      </c>
      <c r="CD158" s="4">
        <v>0</v>
      </c>
      <c r="CE158" s="3">
        <v>95370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440</v>
      </c>
      <c r="CP158" s="3">
        <v>0</v>
      </c>
      <c r="CQ158" s="3">
        <v>0</v>
      </c>
      <c r="CR158" s="3">
        <v>0</v>
      </c>
      <c r="CS158" s="33">
        <f t="shared" si="65"/>
        <v>284440</v>
      </c>
      <c r="CT158" s="6" t="e">
        <f>#VALUE!</f>
        <v>#VALUE!</v>
      </c>
      <c r="CU158" s="6" t="e">
        <f t="shared" si="66"/>
        <v>#VALUE!</v>
      </c>
      <c r="CV158" s="6">
        <f t="shared" si="46"/>
        <v>95370</v>
      </c>
      <c r="CW158" s="6">
        <f t="shared" si="67"/>
        <v>0</v>
      </c>
      <c r="CX158" s="6">
        <f t="shared" si="47"/>
        <v>25</v>
      </c>
      <c r="CY158" s="6" t="e">
        <f t="shared" si="48"/>
        <v>#VALUE!</v>
      </c>
      <c r="CZ158" s="20" t="e">
        <f t="shared" si="49"/>
        <v>#VALUE!</v>
      </c>
      <c r="DA158" s="20">
        <v>74.88514749825582</v>
      </c>
      <c r="DB158" s="20">
        <v>74.88514749825582</v>
      </c>
      <c r="DC158" s="6" t="e">
        <f t="shared" si="50"/>
        <v>#VALUE!</v>
      </c>
      <c r="DD158" s="8" t="e">
        <f t="shared" si="51"/>
        <v>#VALUE!</v>
      </c>
      <c r="DE158" s="6" t="e">
        <f t="shared" si="52"/>
        <v>#VALUE!</v>
      </c>
      <c r="DF158" s="6" t="e">
        <f t="shared" si="53"/>
        <v>#VALUE!</v>
      </c>
      <c r="DG158" s="6" t="e">
        <f t="shared" si="54"/>
        <v>#VALUE!</v>
      </c>
      <c r="DH158" s="6">
        <f t="shared" si="68"/>
        <v>49.111570247933884</v>
      </c>
      <c r="DI158" s="6">
        <f t="shared" si="55"/>
        <v>0</v>
      </c>
      <c r="DJ158" s="6">
        <f t="shared" si="56"/>
        <v>39.56611570247934</v>
      </c>
      <c r="DK158" s="6">
        <f t="shared" si="57"/>
        <v>1.0640495867768596</v>
      </c>
      <c r="DL158" s="6">
        <f t="shared" si="58"/>
        <v>4.380165289256198</v>
      </c>
      <c r="DM158" s="6">
        <f t="shared" si="59"/>
        <v>152.8305785123967</v>
      </c>
      <c r="DN158" s="6">
        <f t="shared" si="60"/>
        <v>0.30991735537190085</v>
      </c>
      <c r="DO158" s="6">
        <f t="shared" si="61"/>
        <v>153.1404958677686</v>
      </c>
      <c r="DP158" s="6">
        <f t="shared" si="62"/>
        <v>98.52272727272727</v>
      </c>
      <c r="DQ158" s="6">
        <f t="shared" si="63"/>
        <v>8.765495867768594</v>
      </c>
      <c r="DR158" s="6">
        <f t="shared" si="64"/>
        <v>0.45454545454545453</v>
      </c>
    </row>
    <row r="159" spans="1:122" ht="12.75">
      <c r="A159" s="38" t="s">
        <v>405</v>
      </c>
      <c r="B159" s="2" t="s">
        <v>406</v>
      </c>
      <c r="C159" s="3">
        <v>1087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5">
        <v>0</v>
      </c>
      <c r="P159" s="3">
        <v>10550</v>
      </c>
      <c r="Q159" s="5">
        <v>0</v>
      </c>
      <c r="R159" s="5">
        <v>0</v>
      </c>
      <c r="S159" s="3">
        <v>1340</v>
      </c>
      <c r="T159" s="3">
        <v>11180</v>
      </c>
      <c r="U159" s="4">
        <v>0</v>
      </c>
      <c r="V159" s="4">
        <v>0</v>
      </c>
      <c r="W159" s="4">
        <v>0</v>
      </c>
      <c r="X159" s="5">
        <v>0</v>
      </c>
      <c r="Y159" s="4">
        <v>0</v>
      </c>
      <c r="Z159" s="4">
        <v>0</v>
      </c>
      <c r="AA159" s="4">
        <v>0</v>
      </c>
      <c r="AB159" s="4">
        <v>0</v>
      </c>
      <c r="AC159" s="5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5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5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3">
        <v>13660</v>
      </c>
      <c r="BF159" s="5">
        <v>0</v>
      </c>
      <c r="BG159" s="3">
        <v>2460</v>
      </c>
      <c r="BH159" s="3">
        <v>1710</v>
      </c>
      <c r="BI159" s="4">
        <v>0</v>
      </c>
      <c r="BJ159" s="4">
        <v>0</v>
      </c>
      <c r="BK159" s="4">
        <v>0</v>
      </c>
      <c r="BL159" s="4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4">
        <v>0</v>
      </c>
      <c r="BS159" s="4">
        <v>0</v>
      </c>
      <c r="BT159" s="3">
        <v>40</v>
      </c>
      <c r="BU159" s="5">
        <v>0</v>
      </c>
      <c r="BV159" s="3">
        <v>20</v>
      </c>
      <c r="BW159" s="5">
        <v>0</v>
      </c>
      <c r="BX159" s="5">
        <v>0</v>
      </c>
      <c r="BY159" s="5">
        <v>0</v>
      </c>
      <c r="BZ159" s="3">
        <v>3220</v>
      </c>
      <c r="CA159" s="4">
        <v>0</v>
      </c>
      <c r="CB159" s="3">
        <v>310</v>
      </c>
      <c r="CC159" s="3">
        <v>240</v>
      </c>
      <c r="CD159" s="4">
        <v>0</v>
      </c>
      <c r="CE159" s="3">
        <v>475290</v>
      </c>
      <c r="CF159" s="3">
        <v>0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3">
        <v>0</v>
      </c>
      <c r="CM159" s="3">
        <v>0</v>
      </c>
      <c r="CN159" s="3">
        <v>0</v>
      </c>
      <c r="CO159" s="3">
        <v>39430</v>
      </c>
      <c r="CP159" s="3">
        <v>0</v>
      </c>
      <c r="CQ159" s="3">
        <v>0</v>
      </c>
      <c r="CR159" s="3">
        <v>0</v>
      </c>
      <c r="CS159" s="33">
        <f t="shared" si="65"/>
        <v>84120</v>
      </c>
      <c r="CT159" s="6" t="e">
        <f>#VALUE!</f>
        <v>#VALUE!</v>
      </c>
      <c r="CU159" s="6" t="e">
        <f t="shared" si="66"/>
        <v>#VALUE!</v>
      </c>
      <c r="CV159" s="6">
        <f t="shared" si="46"/>
        <v>475290</v>
      </c>
      <c r="CW159" s="6">
        <f t="shared" si="67"/>
        <v>0</v>
      </c>
      <c r="CX159" s="6">
        <f t="shared" si="47"/>
        <v>40</v>
      </c>
      <c r="CY159" s="6" t="e">
        <f t="shared" si="48"/>
        <v>#VALUE!</v>
      </c>
      <c r="CZ159" s="20" t="e">
        <f t="shared" si="49"/>
        <v>#VALUE!</v>
      </c>
      <c r="DA159" s="20">
        <v>15.036196264188042</v>
      </c>
      <c r="DB159" s="20">
        <v>15.036196264188042</v>
      </c>
      <c r="DC159" s="6" t="e">
        <f t="shared" si="50"/>
        <v>#VALUE!</v>
      </c>
      <c r="DD159" s="8" t="e">
        <f t="shared" si="51"/>
        <v>#VALUE!</v>
      </c>
      <c r="DE159" s="6" t="e">
        <f t="shared" si="52"/>
        <v>#VALUE!</v>
      </c>
      <c r="DF159" s="6" t="e">
        <f t="shared" si="53"/>
        <v>#VALUE!</v>
      </c>
      <c r="DG159" s="6" t="e">
        <f t="shared" si="54"/>
        <v>#VALUE!</v>
      </c>
      <c r="DH159" s="6">
        <f t="shared" si="68"/>
        <v>12.566697332106715</v>
      </c>
      <c r="DI159" s="6">
        <f t="shared" si="55"/>
        <v>9.705611775528979</v>
      </c>
      <c r="DJ159" s="6">
        <f t="shared" si="56"/>
        <v>10.285188592456302</v>
      </c>
      <c r="DK159" s="6">
        <f t="shared" si="57"/>
        <v>0.28518859245630174</v>
      </c>
      <c r="DL159" s="6">
        <f t="shared" si="58"/>
        <v>2.9622815087396503</v>
      </c>
      <c r="DM159" s="6">
        <f t="shared" si="59"/>
        <v>2.263109475620975</v>
      </c>
      <c r="DN159" s="6">
        <f t="shared" si="60"/>
        <v>0.22079116835326587</v>
      </c>
      <c r="DO159" s="6">
        <f t="shared" si="61"/>
        <v>2.483900643974241</v>
      </c>
      <c r="DP159" s="6">
        <f t="shared" si="62"/>
        <v>437.2493100275989</v>
      </c>
      <c r="DQ159" s="6">
        <f t="shared" si="63"/>
        <v>0</v>
      </c>
      <c r="DR159" s="6">
        <f t="shared" si="64"/>
        <v>36.274149034038636</v>
      </c>
    </row>
    <row r="160" spans="1:122" ht="12.75">
      <c r="A160" s="38" t="s">
        <v>407</v>
      </c>
      <c r="B160" s="2" t="s">
        <v>408</v>
      </c>
      <c r="C160" s="3">
        <v>20318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3">
        <v>803070</v>
      </c>
      <c r="P160" s="3">
        <v>17370</v>
      </c>
      <c r="Q160" s="3">
        <v>92550</v>
      </c>
      <c r="R160" s="5">
        <v>0</v>
      </c>
      <c r="S160" s="3">
        <v>669380</v>
      </c>
      <c r="T160" s="3">
        <v>610780</v>
      </c>
      <c r="U160" s="4">
        <v>0</v>
      </c>
      <c r="V160" s="4">
        <v>0</v>
      </c>
      <c r="W160" s="4">
        <v>0</v>
      </c>
      <c r="X160" s="3">
        <v>13470</v>
      </c>
      <c r="Y160" s="4">
        <v>0</v>
      </c>
      <c r="Z160" s="4">
        <v>0</v>
      </c>
      <c r="AA160" s="4">
        <v>0</v>
      </c>
      <c r="AB160" s="4">
        <v>0</v>
      </c>
      <c r="AC160" s="3">
        <v>738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5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5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3">
        <v>748230</v>
      </c>
      <c r="BF160" s="5">
        <v>0</v>
      </c>
      <c r="BG160" s="3">
        <v>2452860</v>
      </c>
      <c r="BH160" s="3">
        <v>88580</v>
      </c>
      <c r="BI160" s="4">
        <v>0</v>
      </c>
      <c r="BJ160" s="4">
        <v>0</v>
      </c>
      <c r="BK160" s="4">
        <v>0</v>
      </c>
      <c r="BL160" s="4">
        <v>0</v>
      </c>
      <c r="BM160" s="3">
        <v>1430</v>
      </c>
      <c r="BN160" s="3">
        <v>26085</v>
      </c>
      <c r="BO160" s="3">
        <v>11040</v>
      </c>
      <c r="BP160" s="5">
        <v>0</v>
      </c>
      <c r="BQ160" s="3">
        <v>4360</v>
      </c>
      <c r="BR160" s="4">
        <v>0</v>
      </c>
      <c r="BS160" s="4">
        <v>0</v>
      </c>
      <c r="BT160" s="3">
        <v>2382</v>
      </c>
      <c r="BU160" s="5">
        <v>0</v>
      </c>
      <c r="BV160" s="3">
        <v>7705</v>
      </c>
      <c r="BW160" s="5">
        <v>0</v>
      </c>
      <c r="BX160" s="3">
        <v>43390</v>
      </c>
      <c r="BY160" s="3">
        <v>47590</v>
      </c>
      <c r="BZ160" s="3">
        <v>192340</v>
      </c>
      <c r="CA160" s="4">
        <v>0</v>
      </c>
      <c r="CB160" s="3">
        <v>46140</v>
      </c>
      <c r="CC160" s="3">
        <v>673490</v>
      </c>
      <c r="CD160" s="4">
        <v>0</v>
      </c>
      <c r="CE160" s="3">
        <v>2537340</v>
      </c>
      <c r="CF160" s="3">
        <v>0</v>
      </c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3">
        <v>388180</v>
      </c>
      <c r="CM160" s="3">
        <v>0</v>
      </c>
      <c r="CN160" s="3">
        <v>0</v>
      </c>
      <c r="CO160" s="3">
        <v>202710</v>
      </c>
      <c r="CP160" s="3">
        <v>0</v>
      </c>
      <c r="CQ160" s="3">
        <v>0</v>
      </c>
      <c r="CR160" s="3">
        <v>0</v>
      </c>
      <c r="CS160" s="33">
        <f t="shared" si="65"/>
        <v>6748948</v>
      </c>
      <c r="CT160" s="6" t="e">
        <f>#VALUE!</f>
        <v>#VALUE!</v>
      </c>
      <c r="CU160" s="6" t="e">
        <f t="shared" si="66"/>
        <v>#VALUE!</v>
      </c>
      <c r="CV160" s="6">
        <f t="shared" si="46"/>
        <v>2537340</v>
      </c>
      <c r="CW160" s="6">
        <f t="shared" si="67"/>
        <v>0</v>
      </c>
      <c r="CX160" s="6">
        <f t="shared" si="47"/>
        <v>6742</v>
      </c>
      <c r="CY160" s="6" t="e">
        <f t="shared" si="48"/>
        <v>#VALUE!</v>
      </c>
      <c r="CZ160" s="20" t="e">
        <f t="shared" si="49"/>
        <v>#VALUE!</v>
      </c>
      <c r="DA160" s="20">
        <v>72.62376210988235</v>
      </c>
      <c r="DB160" s="20">
        <v>72.62376210988235</v>
      </c>
      <c r="DC160" s="6" t="e">
        <f t="shared" si="50"/>
        <v>#VALUE!</v>
      </c>
      <c r="DD160" s="8" t="e">
        <f t="shared" si="51"/>
        <v>#VALUE!</v>
      </c>
      <c r="DE160" s="6" t="e">
        <f t="shared" si="52"/>
        <v>#VALUE!</v>
      </c>
      <c r="DF160" s="6" t="e">
        <f t="shared" si="53"/>
        <v>#VALUE!</v>
      </c>
      <c r="DG160" s="6" t="e">
        <f t="shared" si="54"/>
        <v>#VALUE!</v>
      </c>
      <c r="DH160" s="6">
        <f t="shared" si="68"/>
        <v>76.35101880106309</v>
      </c>
      <c r="DI160" s="6">
        <f t="shared" si="55"/>
        <v>0.8549069790333694</v>
      </c>
      <c r="DJ160" s="6">
        <f t="shared" si="56"/>
        <v>30.06102962890048</v>
      </c>
      <c r="DK160" s="6">
        <f t="shared" si="57"/>
        <v>2.270892804409883</v>
      </c>
      <c r="DL160" s="6">
        <f t="shared" si="58"/>
        <v>14.021557239885816</v>
      </c>
      <c r="DM160" s="6">
        <f t="shared" si="59"/>
        <v>120.72349640712669</v>
      </c>
      <c r="DN160" s="6">
        <f t="shared" si="60"/>
        <v>33.14745545821439</v>
      </c>
      <c r="DO160" s="6">
        <f t="shared" si="61"/>
        <v>153.87095186534108</v>
      </c>
      <c r="DP160" s="6">
        <f t="shared" si="62"/>
        <v>124.88138596318535</v>
      </c>
      <c r="DQ160" s="6">
        <f t="shared" si="63"/>
        <v>5.868343340880008</v>
      </c>
      <c r="DR160" s="6">
        <f t="shared" si="64"/>
        <v>9.97686780194901</v>
      </c>
    </row>
    <row r="161" spans="1:122" ht="12.75">
      <c r="A161" s="38" t="s">
        <v>409</v>
      </c>
      <c r="B161" s="2" t="s">
        <v>410</v>
      </c>
      <c r="C161" s="3">
        <v>9491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3">
        <v>351630</v>
      </c>
      <c r="P161" s="5">
        <v>0</v>
      </c>
      <c r="Q161" s="5">
        <v>0</v>
      </c>
      <c r="R161" s="5">
        <v>0</v>
      </c>
      <c r="S161" s="3">
        <v>294470</v>
      </c>
      <c r="T161" s="3">
        <v>283470</v>
      </c>
      <c r="U161" s="4">
        <v>0</v>
      </c>
      <c r="V161" s="4">
        <v>0</v>
      </c>
      <c r="W161" s="4">
        <v>0</v>
      </c>
      <c r="X161" s="3">
        <v>9980</v>
      </c>
      <c r="Y161" s="4">
        <v>0</v>
      </c>
      <c r="Z161" s="4">
        <v>0</v>
      </c>
      <c r="AA161" s="4">
        <v>0</v>
      </c>
      <c r="AB161" s="4">
        <v>0</v>
      </c>
      <c r="AC161" s="3">
        <v>397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5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400</v>
      </c>
      <c r="AR161" s="4">
        <v>6770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5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3">
        <v>267880</v>
      </c>
      <c r="BF161" s="5">
        <v>0</v>
      </c>
      <c r="BG161" s="3">
        <v>1136230</v>
      </c>
      <c r="BH161" s="3">
        <v>17010</v>
      </c>
      <c r="BI161" s="4">
        <v>0</v>
      </c>
      <c r="BJ161" s="4">
        <v>0</v>
      </c>
      <c r="BK161" s="4">
        <v>0</v>
      </c>
      <c r="BL161" s="4">
        <v>0</v>
      </c>
      <c r="BM161" s="3">
        <v>660</v>
      </c>
      <c r="BN161" s="3">
        <v>14535</v>
      </c>
      <c r="BO161" s="3">
        <v>8570</v>
      </c>
      <c r="BP161" s="5">
        <v>0</v>
      </c>
      <c r="BQ161" s="5">
        <v>0</v>
      </c>
      <c r="BR161" s="4">
        <v>0</v>
      </c>
      <c r="BS161" s="4">
        <v>0</v>
      </c>
      <c r="BT161" s="3">
        <v>905</v>
      </c>
      <c r="BU161" s="5">
        <v>0</v>
      </c>
      <c r="BV161" s="3">
        <v>3515</v>
      </c>
      <c r="BW161" s="5">
        <v>0</v>
      </c>
      <c r="BX161" s="3">
        <v>19230</v>
      </c>
      <c r="BY161" s="3">
        <v>28020</v>
      </c>
      <c r="BZ161" s="3">
        <v>109710</v>
      </c>
      <c r="CA161" s="4">
        <v>0</v>
      </c>
      <c r="CB161" s="3">
        <v>29020</v>
      </c>
      <c r="CC161" s="3">
        <v>241100</v>
      </c>
      <c r="CD161" s="4">
        <v>0</v>
      </c>
      <c r="CE161" s="3">
        <v>1000870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>
        <v>240390</v>
      </c>
      <c r="CM161" s="3">
        <v>0</v>
      </c>
      <c r="CN161" s="3">
        <v>0</v>
      </c>
      <c r="CO161" s="3">
        <v>70050</v>
      </c>
      <c r="CP161" s="3">
        <v>0</v>
      </c>
      <c r="CQ161" s="3">
        <v>0</v>
      </c>
      <c r="CR161" s="3">
        <v>0</v>
      </c>
      <c r="CS161" s="33">
        <f t="shared" si="65"/>
        <v>2892647</v>
      </c>
      <c r="CT161" s="6" t="e">
        <f>#VALUE!</f>
        <v>#VALUE!</v>
      </c>
      <c r="CU161" s="6" t="e">
        <f t="shared" si="66"/>
        <v>#VALUE!</v>
      </c>
      <c r="CV161" s="6">
        <f t="shared" si="46"/>
        <v>1000870</v>
      </c>
      <c r="CW161" s="6">
        <f t="shared" si="67"/>
        <v>0</v>
      </c>
      <c r="CX161" s="6">
        <f t="shared" si="47"/>
        <v>905</v>
      </c>
      <c r="CY161" s="6" t="e">
        <f t="shared" si="48"/>
        <v>#VALUE!</v>
      </c>
      <c r="CZ161" s="20" t="e">
        <f t="shared" si="49"/>
        <v>#VALUE!</v>
      </c>
      <c r="DA161" s="20">
        <v>74.27667058166783</v>
      </c>
      <c r="DB161" s="20">
        <v>74.27667058166783</v>
      </c>
      <c r="DC161" s="6" t="e">
        <f t="shared" si="50"/>
        <v>#VALUE!</v>
      </c>
      <c r="DD161" s="8" t="e">
        <f t="shared" si="51"/>
        <v>#VALUE!</v>
      </c>
      <c r="DE161" s="6" t="e">
        <f t="shared" si="52"/>
        <v>#VALUE!</v>
      </c>
      <c r="DF161" s="6" t="e">
        <f t="shared" si="53"/>
        <v>#VALUE!</v>
      </c>
      <c r="DG161" s="6" t="e">
        <f t="shared" si="54"/>
        <v>#VALUE!</v>
      </c>
      <c r="DH161" s="6">
        <f t="shared" si="68"/>
        <v>65.27341692129386</v>
      </c>
      <c r="DI161" s="6">
        <f t="shared" si="55"/>
        <v>0</v>
      </c>
      <c r="DJ161" s="6">
        <f t="shared" si="56"/>
        <v>29.86724265093246</v>
      </c>
      <c r="DK161" s="6">
        <f t="shared" si="57"/>
        <v>3.0576335475713834</v>
      </c>
      <c r="DL161" s="6">
        <f t="shared" si="58"/>
        <v>11.559372036666316</v>
      </c>
      <c r="DM161" s="6">
        <f t="shared" si="59"/>
        <v>119.71657359603836</v>
      </c>
      <c r="DN161" s="6">
        <f t="shared" si="60"/>
        <v>25.40301338109788</v>
      </c>
      <c r="DO161" s="6">
        <f t="shared" si="61"/>
        <v>145.11958697713624</v>
      </c>
      <c r="DP161" s="6">
        <f t="shared" si="62"/>
        <v>105.4546412390686</v>
      </c>
      <c r="DQ161" s="6">
        <f t="shared" si="63"/>
        <v>6.621220103255716</v>
      </c>
      <c r="DR161" s="6">
        <f t="shared" si="64"/>
        <v>7.380676430302392</v>
      </c>
    </row>
    <row r="162" spans="1:122" ht="12.75">
      <c r="A162" s="38" t="s">
        <v>411</v>
      </c>
      <c r="B162" s="2" t="s">
        <v>412</v>
      </c>
      <c r="C162" s="3">
        <v>2646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3">
        <v>25860</v>
      </c>
      <c r="P162" s="5">
        <v>0</v>
      </c>
      <c r="Q162" s="5">
        <v>0</v>
      </c>
      <c r="R162" s="5">
        <v>0</v>
      </c>
      <c r="S162" s="3">
        <v>73590</v>
      </c>
      <c r="T162" s="3">
        <v>88860</v>
      </c>
      <c r="U162" s="4">
        <v>0</v>
      </c>
      <c r="V162" s="4">
        <v>0</v>
      </c>
      <c r="W162" s="4">
        <v>0</v>
      </c>
      <c r="X162" s="5">
        <v>0</v>
      </c>
      <c r="Y162" s="4">
        <v>0</v>
      </c>
      <c r="Z162" s="4">
        <v>0</v>
      </c>
      <c r="AA162" s="4">
        <v>0</v>
      </c>
      <c r="AB162" s="4">
        <v>0</v>
      </c>
      <c r="AC162" s="3">
        <v>20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5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5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3">
        <v>99400</v>
      </c>
      <c r="BF162" s="5">
        <v>0</v>
      </c>
      <c r="BG162" s="3">
        <v>315370</v>
      </c>
      <c r="BH162" s="3">
        <v>10840</v>
      </c>
      <c r="BI162" s="4">
        <v>0</v>
      </c>
      <c r="BJ162" s="4">
        <v>0</v>
      </c>
      <c r="BK162" s="4">
        <v>0</v>
      </c>
      <c r="BL162" s="4">
        <v>0</v>
      </c>
      <c r="BM162" s="3">
        <v>202</v>
      </c>
      <c r="BN162" s="3">
        <v>5610</v>
      </c>
      <c r="BO162" s="3">
        <v>1490</v>
      </c>
      <c r="BP162" s="5">
        <v>0</v>
      </c>
      <c r="BQ162" s="5">
        <v>0</v>
      </c>
      <c r="BR162" s="4">
        <v>0</v>
      </c>
      <c r="BS162" s="4">
        <v>0</v>
      </c>
      <c r="BT162" s="3">
        <v>165</v>
      </c>
      <c r="BU162" s="5">
        <v>0</v>
      </c>
      <c r="BV162" s="3">
        <v>1575</v>
      </c>
      <c r="BW162" s="5">
        <v>0</v>
      </c>
      <c r="BX162" s="3">
        <v>4600</v>
      </c>
      <c r="BY162" s="3">
        <v>5620</v>
      </c>
      <c r="BZ162" s="3">
        <v>27150</v>
      </c>
      <c r="CA162" s="4">
        <v>0</v>
      </c>
      <c r="CB162" s="3">
        <v>12540</v>
      </c>
      <c r="CC162" s="3">
        <v>156820</v>
      </c>
      <c r="CD162" s="4">
        <v>0</v>
      </c>
      <c r="CE162" s="3">
        <v>204040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  <c r="CK162" s="3">
        <v>0</v>
      </c>
      <c r="CL162" s="3">
        <v>20420</v>
      </c>
      <c r="CM162" s="3">
        <v>0</v>
      </c>
      <c r="CN162" s="3">
        <v>0</v>
      </c>
      <c r="CO162" s="3">
        <v>22730</v>
      </c>
      <c r="CP162" s="3">
        <v>0</v>
      </c>
      <c r="CQ162" s="3">
        <v>0</v>
      </c>
      <c r="CR162" s="3">
        <v>0</v>
      </c>
      <c r="CS162" s="33">
        <f t="shared" si="65"/>
        <v>852277</v>
      </c>
      <c r="CT162" s="6" t="e">
        <f>#VALUE!</f>
        <v>#VALUE!</v>
      </c>
      <c r="CU162" s="6" t="e">
        <f t="shared" si="66"/>
        <v>#VALUE!</v>
      </c>
      <c r="CV162" s="6">
        <f t="shared" si="46"/>
        <v>204040</v>
      </c>
      <c r="CW162" s="6">
        <f t="shared" si="67"/>
        <v>0</v>
      </c>
      <c r="CX162" s="6">
        <f t="shared" si="47"/>
        <v>165</v>
      </c>
      <c r="CY162" s="6" t="e">
        <f t="shared" si="48"/>
        <v>#VALUE!</v>
      </c>
      <c r="CZ162" s="20" t="e">
        <f t="shared" si="49"/>
        <v>#VALUE!</v>
      </c>
      <c r="DA162" s="20">
        <v>80.67122771613714</v>
      </c>
      <c r="DB162" s="20">
        <v>80.67122771613714</v>
      </c>
      <c r="DC162" s="6" t="e">
        <f t="shared" si="50"/>
        <v>#VALUE!</v>
      </c>
      <c r="DD162" s="8" t="e">
        <f t="shared" si="51"/>
        <v>#VALUE!</v>
      </c>
      <c r="DE162" s="6" t="e">
        <f t="shared" si="52"/>
        <v>#VALUE!</v>
      </c>
      <c r="DF162" s="6" t="e">
        <f t="shared" si="53"/>
        <v>#VALUE!</v>
      </c>
      <c r="DG162" s="6" t="e">
        <f t="shared" si="54"/>
        <v>#VALUE!</v>
      </c>
      <c r="DH162" s="6">
        <f t="shared" si="68"/>
        <v>47.33938019652305</v>
      </c>
      <c r="DI162" s="6">
        <f t="shared" si="55"/>
        <v>0</v>
      </c>
      <c r="DJ162" s="6">
        <f t="shared" si="56"/>
        <v>33.5827664399093</v>
      </c>
      <c r="DK162" s="6">
        <f t="shared" si="57"/>
        <v>4.73922902494331</v>
      </c>
      <c r="DL162" s="6">
        <f t="shared" si="58"/>
        <v>10.260770975056689</v>
      </c>
      <c r="DM162" s="6">
        <f t="shared" si="59"/>
        <v>119.18745275888134</v>
      </c>
      <c r="DN162" s="6">
        <f t="shared" si="60"/>
        <v>59.26681783824641</v>
      </c>
      <c r="DO162" s="6">
        <f t="shared" si="61"/>
        <v>178.45427059712773</v>
      </c>
      <c r="DP162" s="6">
        <f t="shared" si="62"/>
        <v>77.11262282690853</v>
      </c>
      <c r="DQ162" s="6">
        <f t="shared" si="63"/>
        <v>6.066515495086923</v>
      </c>
      <c r="DR162" s="6">
        <f t="shared" si="64"/>
        <v>8.590325018896447</v>
      </c>
    </row>
    <row r="163" spans="1:122" ht="12.75">
      <c r="A163" s="38" t="s">
        <v>413</v>
      </c>
      <c r="B163" s="2" t="s">
        <v>414</v>
      </c>
      <c r="C163" s="3">
        <v>439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5">
        <v>0</v>
      </c>
      <c r="P163" s="3">
        <v>13150</v>
      </c>
      <c r="Q163" s="5">
        <v>0</v>
      </c>
      <c r="R163" s="5">
        <v>0</v>
      </c>
      <c r="S163" s="5">
        <v>0</v>
      </c>
      <c r="T163" s="3">
        <v>18630</v>
      </c>
      <c r="U163" s="4">
        <v>0</v>
      </c>
      <c r="V163" s="4">
        <v>0</v>
      </c>
      <c r="W163" s="4">
        <v>0</v>
      </c>
      <c r="X163" s="5">
        <v>0</v>
      </c>
      <c r="Y163" s="4">
        <v>0</v>
      </c>
      <c r="Z163" s="4">
        <v>0</v>
      </c>
      <c r="AA163" s="4">
        <v>0</v>
      </c>
      <c r="AB163" s="4">
        <v>0</v>
      </c>
      <c r="AC163" s="5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5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30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5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3">
        <v>22050</v>
      </c>
      <c r="BF163" s="5">
        <v>0</v>
      </c>
      <c r="BG163" s="5">
        <v>0</v>
      </c>
      <c r="BH163" s="3">
        <v>1820</v>
      </c>
      <c r="BI163" s="4">
        <v>0</v>
      </c>
      <c r="BJ163" s="4">
        <v>0</v>
      </c>
      <c r="BK163" s="4">
        <v>0</v>
      </c>
      <c r="BL163" s="4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4">
        <v>0</v>
      </c>
      <c r="BS163" s="4">
        <v>0</v>
      </c>
      <c r="BT163" s="3">
        <v>30</v>
      </c>
      <c r="BU163" s="5">
        <v>0</v>
      </c>
      <c r="BV163" s="3">
        <v>30</v>
      </c>
      <c r="BW163" s="5">
        <v>0</v>
      </c>
      <c r="BX163" s="5">
        <v>0</v>
      </c>
      <c r="BY163" s="5">
        <v>0</v>
      </c>
      <c r="BZ163" s="3">
        <v>17810</v>
      </c>
      <c r="CA163" s="4">
        <v>0</v>
      </c>
      <c r="CB163" s="3">
        <v>4650</v>
      </c>
      <c r="CC163" s="3">
        <v>238470</v>
      </c>
      <c r="CD163" s="4">
        <v>0</v>
      </c>
      <c r="CE163" s="3">
        <v>364020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38040</v>
      </c>
      <c r="CP163" s="3">
        <v>0</v>
      </c>
      <c r="CQ163" s="3">
        <v>0</v>
      </c>
      <c r="CR163" s="3">
        <v>0</v>
      </c>
      <c r="CS163" s="33">
        <f t="shared" si="65"/>
        <v>354680</v>
      </c>
      <c r="CT163" s="6" t="e">
        <f>#VALUE!</f>
        <v>#VALUE!</v>
      </c>
      <c r="CU163" s="6" t="e">
        <f t="shared" si="66"/>
        <v>#VALUE!</v>
      </c>
      <c r="CV163" s="6">
        <f t="shared" si="46"/>
        <v>364020</v>
      </c>
      <c r="CW163" s="6">
        <f t="shared" si="67"/>
        <v>0</v>
      </c>
      <c r="CX163" s="6">
        <f t="shared" si="47"/>
        <v>30</v>
      </c>
      <c r="CY163" s="6" t="e">
        <f t="shared" si="48"/>
        <v>#VALUE!</v>
      </c>
      <c r="CZ163" s="20" t="e">
        <f t="shared" si="49"/>
        <v>#VALUE!</v>
      </c>
      <c r="DA163" s="20">
        <v>49.34815577476939</v>
      </c>
      <c r="DB163" s="20">
        <v>49.34815577476939</v>
      </c>
      <c r="DC163" s="6" t="e">
        <f t="shared" si="50"/>
        <v>#VALUE!</v>
      </c>
      <c r="DD163" s="8" t="e">
        <f t="shared" si="51"/>
        <v>#VALUE!</v>
      </c>
      <c r="DE163" s="6" t="e">
        <f t="shared" si="52"/>
        <v>#VALUE!</v>
      </c>
      <c r="DF163" s="6" t="e">
        <f t="shared" si="53"/>
        <v>#VALUE!</v>
      </c>
      <c r="DG163" s="6" t="e">
        <f t="shared" si="54"/>
        <v>#VALUE!</v>
      </c>
      <c r="DH163" s="6">
        <f t="shared" si="68"/>
        <v>50.227790432801825</v>
      </c>
      <c r="DI163" s="6">
        <f t="shared" si="55"/>
        <v>29.954441913439634</v>
      </c>
      <c r="DJ163" s="6">
        <f t="shared" si="56"/>
        <v>42.4373576309795</v>
      </c>
      <c r="DK163" s="6">
        <f t="shared" si="57"/>
        <v>10.592255125284739</v>
      </c>
      <c r="DL163" s="6">
        <f t="shared" si="58"/>
        <v>40.569476082004556</v>
      </c>
      <c r="DM163" s="6">
        <f t="shared" si="59"/>
        <v>0</v>
      </c>
      <c r="DN163" s="6">
        <f t="shared" si="60"/>
        <v>543.2118451025057</v>
      </c>
      <c r="DO163" s="6">
        <f t="shared" si="61"/>
        <v>543.2118451025057</v>
      </c>
      <c r="DP163" s="6">
        <f t="shared" si="62"/>
        <v>829.2027334851937</v>
      </c>
      <c r="DQ163" s="6">
        <f t="shared" si="63"/>
        <v>0</v>
      </c>
      <c r="DR163" s="6">
        <f t="shared" si="64"/>
        <v>86.65148063781321</v>
      </c>
    </row>
    <row r="164" spans="1:122" ht="12.75">
      <c r="A164" s="38" t="s">
        <v>415</v>
      </c>
      <c r="B164" s="2" t="s">
        <v>416</v>
      </c>
      <c r="C164" s="3">
        <v>1144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3">
        <v>28930</v>
      </c>
      <c r="P164" s="5">
        <v>0</v>
      </c>
      <c r="Q164" s="5">
        <v>0</v>
      </c>
      <c r="R164" s="5">
        <v>0</v>
      </c>
      <c r="S164" s="3">
        <v>60270</v>
      </c>
      <c r="T164" s="3">
        <v>46830</v>
      </c>
      <c r="U164" s="4">
        <v>0</v>
      </c>
      <c r="V164" s="4">
        <v>0</v>
      </c>
      <c r="W164" s="4">
        <v>0</v>
      </c>
      <c r="X164" s="3">
        <v>7910</v>
      </c>
      <c r="Y164" s="4">
        <v>0</v>
      </c>
      <c r="Z164" s="4">
        <v>0</v>
      </c>
      <c r="AA164" s="4">
        <v>0</v>
      </c>
      <c r="AB164" s="4">
        <v>0</v>
      </c>
      <c r="AC164" s="3">
        <v>116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5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5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3">
        <v>44680</v>
      </c>
      <c r="BF164" s="5">
        <v>0</v>
      </c>
      <c r="BG164" s="3">
        <v>826130</v>
      </c>
      <c r="BH164" s="3">
        <v>4180</v>
      </c>
      <c r="BI164" s="4">
        <v>0</v>
      </c>
      <c r="BJ164" s="4">
        <v>0</v>
      </c>
      <c r="BK164" s="4">
        <v>0</v>
      </c>
      <c r="BL164" s="4">
        <v>0</v>
      </c>
      <c r="BM164" s="3">
        <v>170</v>
      </c>
      <c r="BN164" s="3">
        <v>4660</v>
      </c>
      <c r="BO164" s="3">
        <v>180</v>
      </c>
      <c r="BP164" s="5">
        <v>0</v>
      </c>
      <c r="BQ164" s="3">
        <v>1400</v>
      </c>
      <c r="BR164" s="4">
        <v>0</v>
      </c>
      <c r="BS164" s="4">
        <v>0</v>
      </c>
      <c r="BT164" s="3">
        <v>85</v>
      </c>
      <c r="BU164" s="5">
        <v>0</v>
      </c>
      <c r="BV164" s="3">
        <v>695</v>
      </c>
      <c r="BW164" s="5">
        <v>0</v>
      </c>
      <c r="BX164" s="3">
        <v>5980</v>
      </c>
      <c r="BY164" s="3">
        <v>6670</v>
      </c>
      <c r="BZ164" s="3">
        <v>17970</v>
      </c>
      <c r="CA164" s="4">
        <v>0</v>
      </c>
      <c r="CB164" s="3">
        <v>6870</v>
      </c>
      <c r="CC164" s="3">
        <v>18810</v>
      </c>
      <c r="CD164" s="4">
        <v>0</v>
      </c>
      <c r="CE164" s="3">
        <v>213260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>
        <v>63680</v>
      </c>
      <c r="CM164" s="3">
        <v>0</v>
      </c>
      <c r="CN164" s="3">
        <v>0</v>
      </c>
      <c r="CO164" s="3">
        <v>17080</v>
      </c>
      <c r="CP164" s="3">
        <v>0</v>
      </c>
      <c r="CQ164" s="3">
        <v>0</v>
      </c>
      <c r="CR164" s="3">
        <v>0</v>
      </c>
      <c r="CS164" s="33">
        <f t="shared" si="65"/>
        <v>1098131</v>
      </c>
      <c r="CT164" s="6" t="e">
        <f>#VALUE!</f>
        <v>#VALUE!</v>
      </c>
      <c r="CU164" s="6" t="e">
        <f t="shared" si="66"/>
        <v>#VALUE!</v>
      </c>
      <c r="CV164" s="6">
        <f t="shared" si="46"/>
        <v>213260</v>
      </c>
      <c r="CW164" s="6">
        <f t="shared" si="67"/>
        <v>0</v>
      </c>
      <c r="CX164" s="6">
        <f t="shared" si="47"/>
        <v>1485</v>
      </c>
      <c r="CY164" s="6" t="e">
        <f t="shared" si="48"/>
        <v>#VALUE!</v>
      </c>
      <c r="CZ164" s="20" t="e">
        <f t="shared" si="49"/>
        <v>#VALUE!</v>
      </c>
      <c r="DA164" s="20">
        <v>83.64316203510461</v>
      </c>
      <c r="DB164" s="20">
        <v>83.64316203510461</v>
      </c>
      <c r="DC164" s="6" t="e">
        <f t="shared" si="50"/>
        <v>#VALUE!</v>
      </c>
      <c r="DD164" s="8" t="e">
        <f t="shared" si="51"/>
        <v>#VALUE!</v>
      </c>
      <c r="DE164" s="6" t="e">
        <f t="shared" si="52"/>
        <v>#VALUE!</v>
      </c>
      <c r="DF164" s="6" t="e">
        <f t="shared" si="53"/>
        <v>#VALUE!</v>
      </c>
      <c r="DG164" s="6" t="e">
        <f t="shared" si="54"/>
        <v>#VALUE!</v>
      </c>
      <c r="DH164" s="6">
        <f t="shared" si="68"/>
        <v>64.3444055944056</v>
      </c>
      <c r="DI164" s="6">
        <f t="shared" si="55"/>
        <v>0</v>
      </c>
      <c r="DJ164" s="6">
        <f t="shared" si="56"/>
        <v>40.93531468531469</v>
      </c>
      <c r="DK164" s="6">
        <f t="shared" si="57"/>
        <v>6.005244755244755</v>
      </c>
      <c r="DL164" s="6">
        <f t="shared" si="58"/>
        <v>15.708041958041958</v>
      </c>
      <c r="DM164" s="6">
        <f t="shared" si="59"/>
        <v>722.1416083916084</v>
      </c>
      <c r="DN164" s="6">
        <f t="shared" si="60"/>
        <v>16.442307692307693</v>
      </c>
      <c r="DO164" s="6">
        <f t="shared" si="61"/>
        <v>738.583916083916</v>
      </c>
      <c r="DP164" s="6">
        <f t="shared" si="62"/>
        <v>186.41608391608392</v>
      </c>
      <c r="DQ164" s="6">
        <f t="shared" si="63"/>
        <v>15.381118881118882</v>
      </c>
      <c r="DR164" s="6">
        <f t="shared" si="64"/>
        <v>14.93006993006993</v>
      </c>
    </row>
    <row r="165" spans="1:122" ht="12.75">
      <c r="A165" s="39" t="s">
        <v>417</v>
      </c>
      <c r="B165" s="2" t="s">
        <v>418</v>
      </c>
      <c r="C165" s="3">
        <v>2971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3">
        <v>5215</v>
      </c>
      <c r="U165" s="4">
        <v>0</v>
      </c>
      <c r="V165" s="4">
        <v>0</v>
      </c>
      <c r="W165" s="4">
        <v>0</v>
      </c>
      <c r="X165" s="5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5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5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3">
        <v>95995</v>
      </c>
      <c r="BF165" s="5">
        <v>0</v>
      </c>
      <c r="BG165" s="5">
        <v>0</v>
      </c>
      <c r="BH165" s="5">
        <v>0</v>
      </c>
      <c r="BI165" s="4">
        <v>0</v>
      </c>
      <c r="BJ165" s="4">
        <v>0</v>
      </c>
      <c r="BK165" s="4">
        <v>0</v>
      </c>
      <c r="BL165" s="4">
        <v>0</v>
      </c>
      <c r="BM165" s="3">
        <v>15</v>
      </c>
      <c r="BN165" s="3">
        <v>2607</v>
      </c>
      <c r="BO165" s="3">
        <v>1430</v>
      </c>
      <c r="BP165" s="5">
        <v>0</v>
      </c>
      <c r="BQ165" s="5">
        <v>0</v>
      </c>
      <c r="BR165" s="4">
        <v>0</v>
      </c>
      <c r="BS165" s="4">
        <v>0</v>
      </c>
      <c r="BT165" s="5">
        <v>0</v>
      </c>
      <c r="BU165" s="5">
        <v>0</v>
      </c>
      <c r="BV165" s="3">
        <v>46</v>
      </c>
      <c r="BW165" s="5">
        <v>0</v>
      </c>
      <c r="BX165" s="3">
        <v>1721</v>
      </c>
      <c r="BY165" s="3">
        <v>3223</v>
      </c>
      <c r="BZ165" s="5">
        <v>0</v>
      </c>
      <c r="CA165" s="4">
        <v>55</v>
      </c>
      <c r="CB165" s="5">
        <v>0</v>
      </c>
      <c r="CC165" s="5">
        <v>0</v>
      </c>
      <c r="CD165" s="4">
        <v>0</v>
      </c>
      <c r="CE165" s="3">
        <v>981585</v>
      </c>
      <c r="CF165" s="3">
        <v>134930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>
        <v>941</v>
      </c>
      <c r="CM165" s="3">
        <v>0</v>
      </c>
      <c r="CN165" s="3">
        <v>0</v>
      </c>
      <c r="CO165" s="3">
        <v>107821</v>
      </c>
      <c r="CP165" s="3">
        <v>0</v>
      </c>
      <c r="CQ165" s="3">
        <v>0</v>
      </c>
      <c r="CR165" s="3">
        <v>0</v>
      </c>
      <c r="CS165" s="33">
        <f t="shared" si="65"/>
        <v>353058</v>
      </c>
      <c r="CT165" s="6" t="e">
        <f>#VALUE!</f>
        <v>#VALUE!</v>
      </c>
      <c r="CU165" s="6" t="e">
        <f t="shared" si="66"/>
        <v>#VALUE!</v>
      </c>
      <c r="CV165" s="6">
        <f t="shared" si="46"/>
        <v>981585</v>
      </c>
      <c r="CW165" s="6">
        <f t="shared" si="67"/>
        <v>0</v>
      </c>
      <c r="CX165" s="6">
        <f t="shared" si="47"/>
        <v>0</v>
      </c>
      <c r="CY165" s="6" t="e">
        <f t="shared" si="48"/>
        <v>#VALUE!</v>
      </c>
      <c r="CZ165" s="20" t="e">
        <f t="shared" si="49"/>
        <v>#VALUE!</v>
      </c>
      <c r="DA165" s="20">
        <v>26.453366181068645</v>
      </c>
      <c r="DB165" s="20">
        <v>26.453366181068645</v>
      </c>
      <c r="DC165" s="6" t="e">
        <f t="shared" si="50"/>
        <v>#VALUE!</v>
      </c>
      <c r="DD165" s="8" t="e">
        <f t="shared" si="51"/>
        <v>#VALUE!</v>
      </c>
      <c r="DE165" s="6" t="e">
        <f t="shared" si="52"/>
        <v>#VALUE!</v>
      </c>
      <c r="DF165" s="6" t="e">
        <f t="shared" si="53"/>
        <v>#VALUE!</v>
      </c>
      <c r="DG165" s="6" t="e">
        <f t="shared" si="54"/>
        <v>#VALUE!</v>
      </c>
      <c r="DH165" s="6">
        <f t="shared" si="68"/>
        <v>32.310669808145406</v>
      </c>
      <c r="DI165" s="6">
        <f t="shared" si="55"/>
        <v>0.018512285425782565</v>
      </c>
      <c r="DJ165" s="6">
        <f t="shared" si="56"/>
        <v>1.7553012453719286</v>
      </c>
      <c r="DK165" s="6">
        <f t="shared" si="57"/>
        <v>0</v>
      </c>
      <c r="DL165" s="6">
        <f t="shared" si="58"/>
        <v>0</v>
      </c>
      <c r="DM165" s="6">
        <f t="shared" si="59"/>
        <v>0</v>
      </c>
      <c r="DN165" s="6">
        <f t="shared" si="60"/>
        <v>0</v>
      </c>
      <c r="DO165" s="6">
        <f t="shared" si="61"/>
        <v>0</v>
      </c>
      <c r="DP165" s="6">
        <f t="shared" si="62"/>
        <v>330.38875799394145</v>
      </c>
      <c r="DQ165" s="6">
        <f t="shared" si="63"/>
        <v>2.5466173005721977</v>
      </c>
      <c r="DR165" s="6">
        <f t="shared" si="64"/>
        <v>36.2911477616964</v>
      </c>
    </row>
    <row r="166" spans="1:122" ht="12.75">
      <c r="A166" s="39" t="s">
        <v>419</v>
      </c>
      <c r="B166" s="2" t="s">
        <v>420</v>
      </c>
      <c r="C166" s="3">
        <v>3869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3">
        <v>68460</v>
      </c>
      <c r="P166" s="5">
        <v>0</v>
      </c>
      <c r="Q166" s="5">
        <v>0</v>
      </c>
      <c r="R166" s="5">
        <v>0</v>
      </c>
      <c r="S166" s="5">
        <v>0</v>
      </c>
      <c r="T166" s="3">
        <v>12160</v>
      </c>
      <c r="U166" s="4">
        <v>0</v>
      </c>
      <c r="V166" s="4">
        <v>0</v>
      </c>
      <c r="W166" s="4">
        <v>0</v>
      </c>
      <c r="X166" s="5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5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5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3">
        <v>118050</v>
      </c>
      <c r="BF166" s="5">
        <v>0</v>
      </c>
      <c r="BG166" s="3">
        <v>316930</v>
      </c>
      <c r="BH166" s="5">
        <v>0</v>
      </c>
      <c r="BI166" s="4">
        <v>0</v>
      </c>
      <c r="BJ166" s="4">
        <v>0</v>
      </c>
      <c r="BK166" s="4">
        <v>0</v>
      </c>
      <c r="BL166" s="4">
        <v>0</v>
      </c>
      <c r="BM166" s="3">
        <v>87</v>
      </c>
      <c r="BN166" s="3">
        <v>6010</v>
      </c>
      <c r="BO166" s="3">
        <v>2330</v>
      </c>
      <c r="BP166" s="5">
        <v>0</v>
      </c>
      <c r="BQ166" s="5">
        <v>0</v>
      </c>
      <c r="BR166" s="4">
        <v>0</v>
      </c>
      <c r="BS166" s="4">
        <v>0</v>
      </c>
      <c r="BT166" s="3">
        <v>1046</v>
      </c>
      <c r="BU166" s="5">
        <v>0</v>
      </c>
      <c r="BV166" s="5">
        <v>0</v>
      </c>
      <c r="BW166" s="5">
        <v>0</v>
      </c>
      <c r="BX166" s="3">
        <v>7354</v>
      </c>
      <c r="BY166" s="3">
        <v>5427</v>
      </c>
      <c r="BZ166" s="5">
        <v>0</v>
      </c>
      <c r="CA166" s="4">
        <v>40820</v>
      </c>
      <c r="CB166" s="5">
        <v>0</v>
      </c>
      <c r="CC166" s="3">
        <v>171270</v>
      </c>
      <c r="CD166" s="4">
        <v>0</v>
      </c>
      <c r="CE166" s="3">
        <v>477240</v>
      </c>
      <c r="CF166" s="3">
        <v>173420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>
        <v>23050</v>
      </c>
      <c r="CM166" s="3">
        <v>0</v>
      </c>
      <c r="CN166" s="3">
        <v>0</v>
      </c>
      <c r="CO166" s="3">
        <v>117620</v>
      </c>
      <c r="CP166" s="3">
        <v>0</v>
      </c>
      <c r="CQ166" s="3">
        <v>0</v>
      </c>
      <c r="CR166" s="3">
        <v>0</v>
      </c>
      <c r="CS166" s="33">
        <f t="shared" si="65"/>
        <v>1039938</v>
      </c>
      <c r="CT166" s="6" t="e">
        <f>#VALUE!</f>
        <v>#VALUE!</v>
      </c>
      <c r="CU166" s="6" t="e">
        <f t="shared" si="66"/>
        <v>#VALUE!</v>
      </c>
      <c r="CV166" s="6">
        <f t="shared" si="46"/>
        <v>477240</v>
      </c>
      <c r="CW166" s="6">
        <f t="shared" si="67"/>
        <v>0</v>
      </c>
      <c r="CX166" s="6">
        <f t="shared" si="47"/>
        <v>1046</v>
      </c>
      <c r="CY166" s="6" t="e">
        <f t="shared" si="48"/>
        <v>#VALUE!</v>
      </c>
      <c r="CZ166" s="20" t="e">
        <f t="shared" si="49"/>
        <v>#VALUE!</v>
      </c>
      <c r="DA166" s="20">
        <v>68.49700702926577</v>
      </c>
      <c r="DB166" s="20">
        <v>68.49700702926577</v>
      </c>
      <c r="DC166" s="6" t="e">
        <f t="shared" si="50"/>
        <v>#VALUE!</v>
      </c>
      <c r="DD166" s="8" t="e">
        <f t="shared" si="51"/>
        <v>#VALUE!</v>
      </c>
      <c r="DE166" s="6" t="e">
        <f t="shared" si="52"/>
        <v>#VALUE!</v>
      </c>
      <c r="DF166" s="6" t="e">
        <f t="shared" si="53"/>
        <v>#VALUE!</v>
      </c>
      <c r="DG166" s="6" t="e">
        <f t="shared" si="54"/>
        <v>#VALUE!</v>
      </c>
      <c r="DH166" s="6">
        <f t="shared" si="68"/>
        <v>48.20625484621349</v>
      </c>
      <c r="DI166" s="6">
        <f t="shared" si="55"/>
        <v>10.55052985267511</v>
      </c>
      <c r="DJ166" s="6">
        <f t="shared" si="56"/>
        <v>3.142930989919876</v>
      </c>
      <c r="DK166" s="6">
        <f t="shared" si="57"/>
        <v>0</v>
      </c>
      <c r="DL166" s="6">
        <f t="shared" si="58"/>
        <v>0</v>
      </c>
      <c r="DM166" s="6">
        <f t="shared" si="59"/>
        <v>81.91522357198242</v>
      </c>
      <c r="DN166" s="6">
        <f t="shared" si="60"/>
        <v>44.267252520031015</v>
      </c>
      <c r="DO166" s="6">
        <f t="shared" si="61"/>
        <v>126.18247609201345</v>
      </c>
      <c r="DP166" s="6">
        <f t="shared" si="62"/>
        <v>123.3497027655725</v>
      </c>
      <c r="DQ166" s="6">
        <f t="shared" si="63"/>
        <v>4.879296975962781</v>
      </c>
      <c r="DR166" s="6">
        <f t="shared" si="64"/>
        <v>30.400620315326957</v>
      </c>
    </row>
    <row r="167" spans="1:122" ht="12.75">
      <c r="A167" s="39" t="s">
        <v>421</v>
      </c>
      <c r="B167" s="2" t="s">
        <v>422</v>
      </c>
      <c r="C167" s="3">
        <v>1808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3">
        <v>2220</v>
      </c>
      <c r="U167" s="4">
        <v>0</v>
      </c>
      <c r="V167" s="4">
        <v>0</v>
      </c>
      <c r="W167" s="4">
        <v>0</v>
      </c>
      <c r="X167" s="5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5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5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3">
        <v>40860</v>
      </c>
      <c r="BF167" s="5">
        <v>0</v>
      </c>
      <c r="BG167" s="5">
        <v>0</v>
      </c>
      <c r="BH167" s="5">
        <v>0</v>
      </c>
      <c r="BI167" s="4">
        <v>0</v>
      </c>
      <c r="BJ167" s="4">
        <v>0</v>
      </c>
      <c r="BK167" s="4">
        <v>0</v>
      </c>
      <c r="BL167" s="4">
        <v>0</v>
      </c>
      <c r="BM167" s="3">
        <v>6</v>
      </c>
      <c r="BN167" s="3">
        <v>1154</v>
      </c>
      <c r="BO167" s="3">
        <v>470</v>
      </c>
      <c r="BP167" s="5">
        <v>0</v>
      </c>
      <c r="BQ167" s="5">
        <v>0</v>
      </c>
      <c r="BR167" s="4">
        <v>0</v>
      </c>
      <c r="BS167" s="4">
        <v>0</v>
      </c>
      <c r="BT167" s="5">
        <v>0</v>
      </c>
      <c r="BU167" s="5">
        <v>0</v>
      </c>
      <c r="BV167" s="3">
        <v>20</v>
      </c>
      <c r="BW167" s="5">
        <v>0</v>
      </c>
      <c r="BX167" s="3">
        <v>762</v>
      </c>
      <c r="BY167" s="3">
        <v>1427</v>
      </c>
      <c r="BZ167" s="5">
        <v>0</v>
      </c>
      <c r="CA167" s="4">
        <v>23</v>
      </c>
      <c r="CB167" s="5">
        <v>0</v>
      </c>
      <c r="CC167" s="5">
        <v>0</v>
      </c>
      <c r="CD167" s="4">
        <v>0</v>
      </c>
      <c r="CE167" s="3">
        <v>417813</v>
      </c>
      <c r="CF167" s="3">
        <v>57433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400</v>
      </c>
      <c r="CM167" s="3">
        <v>0</v>
      </c>
      <c r="CN167" s="3">
        <v>0</v>
      </c>
      <c r="CO167" s="3">
        <v>45894</v>
      </c>
      <c r="CP167" s="3">
        <v>0</v>
      </c>
      <c r="CQ167" s="3">
        <v>0</v>
      </c>
      <c r="CR167" s="3">
        <v>0</v>
      </c>
      <c r="CS167" s="33">
        <f t="shared" si="65"/>
        <v>150269</v>
      </c>
      <c r="CT167" s="6" t="e">
        <f>#VALUE!</f>
        <v>#VALUE!</v>
      </c>
      <c r="CU167" s="6" t="e">
        <f t="shared" si="66"/>
        <v>#VALUE!</v>
      </c>
      <c r="CV167" s="6">
        <f t="shared" si="46"/>
        <v>417813</v>
      </c>
      <c r="CW167" s="6">
        <f t="shared" si="67"/>
        <v>0</v>
      </c>
      <c r="CX167" s="6">
        <f t="shared" si="47"/>
        <v>0</v>
      </c>
      <c r="CY167" s="6" t="e">
        <f t="shared" si="48"/>
        <v>#VALUE!</v>
      </c>
      <c r="CZ167" s="20" t="e">
        <f t="shared" si="49"/>
        <v>#VALUE!</v>
      </c>
      <c r="DA167" s="20">
        <v>26.451991085793953</v>
      </c>
      <c r="DB167" s="20">
        <v>26.451991085793953</v>
      </c>
      <c r="DC167" s="6" t="e">
        <f t="shared" si="50"/>
        <v>#VALUE!</v>
      </c>
      <c r="DD167" s="8" t="e">
        <f t="shared" si="51"/>
        <v>#VALUE!</v>
      </c>
      <c r="DE167" s="6" t="e">
        <f t="shared" si="52"/>
        <v>#VALUE!</v>
      </c>
      <c r="DF167" s="6" t="e">
        <f t="shared" si="53"/>
        <v>#VALUE!</v>
      </c>
      <c r="DG167" s="6" t="e">
        <f t="shared" si="54"/>
        <v>#VALUE!</v>
      </c>
      <c r="DH167" s="6">
        <f t="shared" si="68"/>
        <v>22.599557522123895</v>
      </c>
      <c r="DI167" s="6">
        <f t="shared" si="55"/>
        <v>0.012721238938053098</v>
      </c>
      <c r="DJ167" s="6">
        <f t="shared" si="56"/>
        <v>1.2278761061946903</v>
      </c>
      <c r="DK167" s="6">
        <f t="shared" si="57"/>
        <v>0</v>
      </c>
      <c r="DL167" s="6">
        <f t="shared" si="58"/>
        <v>0</v>
      </c>
      <c r="DM167" s="6">
        <f t="shared" si="59"/>
        <v>0</v>
      </c>
      <c r="DN167" s="6">
        <f t="shared" si="60"/>
        <v>0</v>
      </c>
      <c r="DO167" s="6">
        <f t="shared" si="61"/>
        <v>0</v>
      </c>
      <c r="DP167" s="6">
        <f t="shared" si="62"/>
        <v>231.0912610619469</v>
      </c>
      <c r="DQ167" s="6">
        <f t="shared" si="63"/>
        <v>1.8523230088495575</v>
      </c>
      <c r="DR167" s="6">
        <f t="shared" si="64"/>
        <v>25.383849557522122</v>
      </c>
    </row>
    <row r="168" spans="1:122" ht="12.75">
      <c r="A168" s="39" t="s">
        <v>423</v>
      </c>
      <c r="B168" s="2" t="s">
        <v>424</v>
      </c>
      <c r="C168" s="3">
        <v>1224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3">
        <v>2822</v>
      </c>
      <c r="U168" s="4">
        <v>0</v>
      </c>
      <c r="V168" s="4">
        <v>0</v>
      </c>
      <c r="W168" s="4">
        <v>0</v>
      </c>
      <c r="X168" s="5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5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5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3">
        <v>51941</v>
      </c>
      <c r="BF168" s="5">
        <v>0</v>
      </c>
      <c r="BG168" s="5">
        <v>0</v>
      </c>
      <c r="BH168" s="5">
        <v>0</v>
      </c>
      <c r="BI168" s="4">
        <v>0</v>
      </c>
      <c r="BJ168" s="4">
        <v>0</v>
      </c>
      <c r="BK168" s="4">
        <v>0</v>
      </c>
      <c r="BL168" s="4">
        <v>0</v>
      </c>
      <c r="BM168" s="3">
        <v>9</v>
      </c>
      <c r="BN168" s="3">
        <v>1541</v>
      </c>
      <c r="BO168" s="3">
        <v>440</v>
      </c>
      <c r="BP168" s="5">
        <v>0</v>
      </c>
      <c r="BQ168" s="5">
        <v>0</v>
      </c>
      <c r="BR168" s="4">
        <v>0</v>
      </c>
      <c r="BS168" s="4">
        <v>0</v>
      </c>
      <c r="BT168" s="5">
        <v>0</v>
      </c>
      <c r="BU168" s="5">
        <v>0</v>
      </c>
      <c r="BV168" s="3">
        <v>25</v>
      </c>
      <c r="BW168" s="5">
        <v>0</v>
      </c>
      <c r="BX168" s="3">
        <v>1017</v>
      </c>
      <c r="BY168" s="3">
        <v>1904</v>
      </c>
      <c r="BZ168" s="5">
        <v>0</v>
      </c>
      <c r="CA168" s="4">
        <v>30</v>
      </c>
      <c r="CB168" s="5">
        <v>0</v>
      </c>
      <c r="CC168" s="5">
        <v>0</v>
      </c>
      <c r="CD168" s="4">
        <v>0</v>
      </c>
      <c r="CE168" s="3">
        <v>531118</v>
      </c>
      <c r="CF168" s="3">
        <v>73008</v>
      </c>
      <c r="CG168" s="3">
        <v>0</v>
      </c>
      <c r="CH168" s="3">
        <v>0</v>
      </c>
      <c r="CI168" s="3">
        <v>0</v>
      </c>
      <c r="CJ168" s="3">
        <v>0</v>
      </c>
      <c r="CK168" s="3">
        <v>0</v>
      </c>
      <c r="CL168" s="3">
        <v>509</v>
      </c>
      <c r="CM168" s="3">
        <v>0</v>
      </c>
      <c r="CN168" s="3">
        <v>0</v>
      </c>
      <c r="CO168" s="3">
        <v>58340</v>
      </c>
      <c r="CP168" s="3">
        <v>0</v>
      </c>
      <c r="CQ168" s="3">
        <v>0</v>
      </c>
      <c r="CR168" s="3">
        <v>0</v>
      </c>
      <c r="CS168" s="33">
        <f t="shared" si="65"/>
        <v>191077</v>
      </c>
      <c r="CT168" s="6" t="e">
        <f>#VALUE!</f>
        <v>#VALUE!</v>
      </c>
      <c r="CU168" s="6" t="e">
        <f t="shared" si="66"/>
        <v>#VALUE!</v>
      </c>
      <c r="CV168" s="6">
        <f t="shared" si="46"/>
        <v>531118</v>
      </c>
      <c r="CW168" s="6">
        <f t="shared" si="67"/>
        <v>0</v>
      </c>
      <c r="CX168" s="6">
        <f t="shared" si="47"/>
        <v>0</v>
      </c>
      <c r="CY168" s="6" t="e">
        <f t="shared" si="48"/>
        <v>#VALUE!</v>
      </c>
      <c r="CZ168" s="20" t="e">
        <f t="shared" si="49"/>
        <v>#VALUE!</v>
      </c>
      <c r="DA168" s="20">
        <v>26.4578126406303</v>
      </c>
      <c r="DB168" s="20">
        <v>26.4578126406303</v>
      </c>
      <c r="DC168" s="6" t="e">
        <f t="shared" si="50"/>
        <v>#VALUE!</v>
      </c>
      <c r="DD168" s="8" t="e">
        <f t="shared" si="51"/>
        <v>#VALUE!</v>
      </c>
      <c r="DE168" s="6" t="e">
        <f t="shared" si="52"/>
        <v>#VALUE!</v>
      </c>
      <c r="DF168" s="6" t="e">
        <f t="shared" si="53"/>
        <v>#VALUE!</v>
      </c>
      <c r="DG168" s="6" t="e">
        <f t="shared" si="54"/>
        <v>#VALUE!</v>
      </c>
      <c r="DH168" s="6">
        <f t="shared" si="68"/>
        <v>42.435457516339866</v>
      </c>
      <c r="DI168" s="6">
        <f t="shared" si="55"/>
        <v>0.024509803921568627</v>
      </c>
      <c r="DJ168" s="6">
        <f t="shared" si="56"/>
        <v>2.3055555555555554</v>
      </c>
      <c r="DK168" s="6">
        <f t="shared" si="57"/>
        <v>0</v>
      </c>
      <c r="DL168" s="6">
        <f t="shared" si="58"/>
        <v>0</v>
      </c>
      <c r="DM168" s="6">
        <f t="shared" si="59"/>
        <v>0</v>
      </c>
      <c r="DN168" s="6">
        <f t="shared" si="60"/>
        <v>0</v>
      </c>
      <c r="DO168" s="6">
        <f t="shared" si="61"/>
        <v>0</v>
      </c>
      <c r="DP168" s="6">
        <f t="shared" si="62"/>
        <v>433.91993464052285</v>
      </c>
      <c r="DQ168" s="6">
        <f t="shared" si="63"/>
        <v>3.6527777777777777</v>
      </c>
      <c r="DR168" s="6">
        <f t="shared" si="64"/>
        <v>47.66339869281046</v>
      </c>
    </row>
    <row r="169" spans="1:122" ht="12.75">
      <c r="A169" s="39" t="s">
        <v>425</v>
      </c>
      <c r="B169" s="2" t="s">
        <v>426</v>
      </c>
      <c r="C169" s="3">
        <v>49875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781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3">
        <v>1352875</v>
      </c>
      <c r="P169" s="3">
        <v>781450</v>
      </c>
      <c r="Q169" s="5">
        <v>0</v>
      </c>
      <c r="R169" s="3">
        <v>13390</v>
      </c>
      <c r="S169" s="5">
        <v>0</v>
      </c>
      <c r="T169" s="3">
        <v>1306700</v>
      </c>
      <c r="U169" s="4">
        <v>550</v>
      </c>
      <c r="V169" s="4">
        <v>360</v>
      </c>
      <c r="W169" s="4">
        <v>0</v>
      </c>
      <c r="X169" s="3">
        <v>14460</v>
      </c>
      <c r="Y169" s="4">
        <v>0</v>
      </c>
      <c r="Z169" s="4">
        <v>0</v>
      </c>
      <c r="AA169" s="4">
        <v>0</v>
      </c>
      <c r="AB169" s="4">
        <v>0</v>
      </c>
      <c r="AC169" s="5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2400</v>
      </c>
      <c r="AI169" s="4">
        <v>0</v>
      </c>
      <c r="AJ169" s="4">
        <v>0</v>
      </c>
      <c r="AK169" s="3">
        <v>23880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3">
        <v>19680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3">
        <v>1482900</v>
      </c>
      <c r="BF169" s="3">
        <v>57720</v>
      </c>
      <c r="BG169" s="3">
        <v>2666150</v>
      </c>
      <c r="BH169" s="5">
        <v>0</v>
      </c>
      <c r="BI169" s="4">
        <v>0</v>
      </c>
      <c r="BJ169" s="4">
        <v>0</v>
      </c>
      <c r="BK169" s="4">
        <v>0</v>
      </c>
      <c r="BL169" s="4">
        <v>0</v>
      </c>
      <c r="BM169" s="3">
        <v>950</v>
      </c>
      <c r="BN169" s="3">
        <v>48600</v>
      </c>
      <c r="BO169" s="3">
        <v>37885</v>
      </c>
      <c r="BP169" s="3">
        <v>1980</v>
      </c>
      <c r="BQ169" s="3">
        <v>3480</v>
      </c>
      <c r="BR169" s="4">
        <v>0</v>
      </c>
      <c r="BS169" s="4">
        <v>0</v>
      </c>
      <c r="BT169" s="5">
        <v>0</v>
      </c>
      <c r="BU169" s="3">
        <v>2760</v>
      </c>
      <c r="BV169" s="3">
        <v>4865</v>
      </c>
      <c r="BW169" s="5">
        <v>0</v>
      </c>
      <c r="BX169" s="3">
        <v>58900</v>
      </c>
      <c r="BY169" s="3">
        <v>50760</v>
      </c>
      <c r="BZ169" s="3">
        <v>412220</v>
      </c>
      <c r="CA169" s="4">
        <v>0</v>
      </c>
      <c r="CB169" s="3">
        <v>28110</v>
      </c>
      <c r="CC169" s="3">
        <v>1856160</v>
      </c>
      <c r="CD169" s="4">
        <v>0</v>
      </c>
      <c r="CE169" s="3">
        <v>14247520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>
        <v>1159960</v>
      </c>
      <c r="CM169" s="3">
        <v>0</v>
      </c>
      <c r="CN169" s="3">
        <v>0</v>
      </c>
      <c r="CO169" s="3">
        <v>627020</v>
      </c>
      <c r="CP169" s="3">
        <v>0</v>
      </c>
      <c r="CQ169" s="3">
        <v>0</v>
      </c>
      <c r="CR169" s="3">
        <v>0</v>
      </c>
      <c r="CS169" s="33">
        <f t="shared" si="65"/>
        <v>10850386</v>
      </c>
      <c r="CT169" s="6" t="e">
        <f>#VALUE!</f>
        <v>#VALUE!</v>
      </c>
      <c r="CU169" s="6" t="e">
        <f t="shared" si="66"/>
        <v>#VALUE!</v>
      </c>
      <c r="CV169" s="6">
        <f t="shared" si="46"/>
        <v>14247520</v>
      </c>
      <c r="CW169" s="6">
        <f t="shared" si="67"/>
        <v>0</v>
      </c>
      <c r="CX169" s="6">
        <f t="shared" si="47"/>
        <v>6600</v>
      </c>
      <c r="CY169" s="6" t="e">
        <f t="shared" si="48"/>
        <v>#VALUE!</v>
      </c>
      <c r="CZ169" s="20" t="e">
        <f t="shared" si="49"/>
        <v>#VALUE!</v>
      </c>
      <c r="DA169" s="20">
        <v>43.220870388766066</v>
      </c>
      <c r="DB169" s="20">
        <v>43.220870388766066</v>
      </c>
      <c r="DC169" s="6" t="e">
        <f t="shared" si="50"/>
        <v>#VALUE!</v>
      </c>
      <c r="DD169" s="8" t="e">
        <f t="shared" si="51"/>
        <v>#VALUE!</v>
      </c>
      <c r="DE169" s="6" t="e">
        <f t="shared" si="52"/>
        <v>#VALUE!</v>
      </c>
      <c r="DF169" s="6" t="e">
        <f t="shared" si="53"/>
        <v>#VALUE!</v>
      </c>
      <c r="DG169" s="6" t="e">
        <f t="shared" si="54"/>
        <v>#VALUE!</v>
      </c>
      <c r="DH169" s="6">
        <f t="shared" si="68"/>
        <v>56.857644110275686</v>
      </c>
      <c r="DI169" s="6">
        <f t="shared" si="55"/>
        <v>15.668170426065164</v>
      </c>
      <c r="DJ169" s="6">
        <f t="shared" si="56"/>
        <v>27.356791979949875</v>
      </c>
      <c r="DK169" s="6">
        <f t="shared" si="57"/>
        <v>0.8320802005012531</v>
      </c>
      <c r="DL169" s="6">
        <f t="shared" si="58"/>
        <v>8.265062656641604</v>
      </c>
      <c r="DM169" s="6">
        <f t="shared" si="59"/>
        <v>53.456641604010024</v>
      </c>
      <c r="DN169" s="6">
        <f t="shared" si="60"/>
        <v>37.216240601503756</v>
      </c>
      <c r="DO169" s="6">
        <f t="shared" si="61"/>
        <v>90.67288220551379</v>
      </c>
      <c r="DP169" s="6">
        <f t="shared" si="62"/>
        <v>285.6645614035088</v>
      </c>
      <c r="DQ169" s="6">
        <f t="shared" si="63"/>
        <v>3.1921804511278196</v>
      </c>
      <c r="DR169" s="6">
        <f t="shared" si="64"/>
        <v>12.571829573934837</v>
      </c>
    </row>
    <row r="170" spans="1:122" ht="12.75">
      <c r="A170" s="39" t="s">
        <v>427</v>
      </c>
      <c r="B170" s="2" t="s">
        <v>428</v>
      </c>
      <c r="C170" s="3">
        <v>1104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3">
        <v>12820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4">
        <v>0</v>
      </c>
      <c r="V170" s="4">
        <v>0</v>
      </c>
      <c r="W170" s="4">
        <v>0</v>
      </c>
      <c r="X170" s="5">
        <v>0</v>
      </c>
      <c r="Y170" s="4">
        <v>0</v>
      </c>
      <c r="Z170" s="4">
        <v>0</v>
      </c>
      <c r="AA170" s="4">
        <v>0</v>
      </c>
      <c r="AB170" s="4">
        <v>0</v>
      </c>
      <c r="AC170" s="5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5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160</v>
      </c>
      <c r="AW170" s="4">
        <v>0</v>
      </c>
      <c r="AX170" s="5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3">
        <v>39360</v>
      </c>
      <c r="BF170" s="5">
        <v>0</v>
      </c>
      <c r="BG170" s="3">
        <v>52480</v>
      </c>
      <c r="BH170" s="5">
        <v>0</v>
      </c>
      <c r="BI170" s="4">
        <v>0</v>
      </c>
      <c r="BJ170" s="4">
        <v>0</v>
      </c>
      <c r="BK170" s="4">
        <v>0</v>
      </c>
      <c r="BL170" s="4">
        <v>0</v>
      </c>
      <c r="BM170" s="3">
        <v>40</v>
      </c>
      <c r="BN170" s="3">
        <v>1828</v>
      </c>
      <c r="BO170" s="3">
        <v>330</v>
      </c>
      <c r="BP170" s="5">
        <v>0</v>
      </c>
      <c r="BQ170" s="5">
        <v>0</v>
      </c>
      <c r="BR170" s="4">
        <v>0</v>
      </c>
      <c r="BS170" s="4">
        <v>0</v>
      </c>
      <c r="BT170" s="3">
        <v>300</v>
      </c>
      <c r="BU170" s="5">
        <v>0</v>
      </c>
      <c r="BV170" s="3">
        <v>51</v>
      </c>
      <c r="BW170" s="5">
        <v>0</v>
      </c>
      <c r="BX170" s="3">
        <v>1666</v>
      </c>
      <c r="BY170" s="3">
        <v>1418</v>
      </c>
      <c r="BZ170" s="5">
        <v>0</v>
      </c>
      <c r="CA170" s="4">
        <v>0</v>
      </c>
      <c r="CB170" s="5">
        <v>0</v>
      </c>
      <c r="CC170" s="5">
        <v>0</v>
      </c>
      <c r="CD170" s="4">
        <v>0</v>
      </c>
      <c r="CE170" s="3">
        <v>244310</v>
      </c>
      <c r="CF170" s="3">
        <v>39500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14580</v>
      </c>
      <c r="CP170" s="3">
        <v>0</v>
      </c>
      <c r="CQ170" s="3">
        <v>0</v>
      </c>
      <c r="CR170" s="3">
        <v>0</v>
      </c>
      <c r="CS170" s="33">
        <f t="shared" si="65"/>
        <v>164073</v>
      </c>
      <c r="CT170" s="6" t="e">
        <f>#VALUE!</f>
        <v>#VALUE!</v>
      </c>
      <c r="CU170" s="6" t="e">
        <f t="shared" si="66"/>
        <v>#VALUE!</v>
      </c>
      <c r="CV170" s="6">
        <f t="shared" si="46"/>
        <v>244310</v>
      </c>
      <c r="CW170" s="6">
        <f t="shared" si="67"/>
        <v>0</v>
      </c>
      <c r="CX170" s="6">
        <f t="shared" si="47"/>
        <v>300</v>
      </c>
      <c r="CY170" s="6" t="e">
        <f t="shared" si="48"/>
        <v>#VALUE!</v>
      </c>
      <c r="CZ170" s="20" t="e">
        <f t="shared" si="49"/>
        <v>#VALUE!</v>
      </c>
      <c r="DA170" s="20">
        <v>40.14676411791046</v>
      </c>
      <c r="DB170" s="20">
        <v>40.14676411791046</v>
      </c>
      <c r="DC170" s="6" t="e">
        <f t="shared" si="50"/>
        <v>#VALUE!</v>
      </c>
      <c r="DD170" s="8" t="e">
        <f t="shared" si="51"/>
        <v>#VALUE!</v>
      </c>
      <c r="DE170" s="6" t="e">
        <f t="shared" si="52"/>
        <v>#VALUE!</v>
      </c>
      <c r="DF170" s="6" t="e">
        <f t="shared" si="53"/>
        <v>#VALUE!</v>
      </c>
      <c r="DG170" s="6" t="e">
        <f t="shared" si="54"/>
        <v>#VALUE!</v>
      </c>
      <c r="DH170" s="6">
        <f t="shared" si="68"/>
        <v>47.26449275362319</v>
      </c>
      <c r="DI170" s="6">
        <f t="shared" si="55"/>
        <v>0</v>
      </c>
      <c r="DJ170" s="6">
        <f t="shared" si="56"/>
        <v>0</v>
      </c>
      <c r="DK170" s="6">
        <f t="shared" si="57"/>
        <v>0</v>
      </c>
      <c r="DL170" s="6">
        <f t="shared" si="58"/>
        <v>0</v>
      </c>
      <c r="DM170" s="6">
        <f t="shared" si="59"/>
        <v>47.53623188405797</v>
      </c>
      <c r="DN170" s="6">
        <f t="shared" si="60"/>
        <v>0</v>
      </c>
      <c r="DO170" s="6">
        <f t="shared" si="61"/>
        <v>47.53623188405797</v>
      </c>
      <c r="DP170" s="6">
        <f t="shared" si="62"/>
        <v>221.29528985507247</v>
      </c>
      <c r="DQ170" s="6">
        <f t="shared" si="63"/>
        <v>4.4855072463768115</v>
      </c>
      <c r="DR170" s="6">
        <f t="shared" si="64"/>
        <v>13.206521739130435</v>
      </c>
    </row>
    <row r="171" spans="1:122" ht="12.75">
      <c r="A171" s="39" t="s">
        <v>429</v>
      </c>
      <c r="B171" s="2" t="s">
        <v>430</v>
      </c>
      <c r="C171" s="3">
        <v>8664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15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3">
        <v>10530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4">
        <v>0</v>
      </c>
      <c r="V171" s="4">
        <v>0</v>
      </c>
      <c r="W171" s="4">
        <v>0</v>
      </c>
      <c r="X171" s="5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5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5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3">
        <v>261690</v>
      </c>
      <c r="BF171" s="5">
        <v>0</v>
      </c>
      <c r="BG171" s="3">
        <v>442150</v>
      </c>
      <c r="BH171" s="3">
        <v>27760</v>
      </c>
      <c r="BI171" s="4">
        <v>0</v>
      </c>
      <c r="BJ171" s="4">
        <v>0</v>
      </c>
      <c r="BK171" s="4">
        <v>0</v>
      </c>
      <c r="BL171" s="4">
        <v>0</v>
      </c>
      <c r="BM171" s="3">
        <v>32</v>
      </c>
      <c r="BN171" s="3">
        <v>5623</v>
      </c>
      <c r="BO171" s="3">
        <v>6525</v>
      </c>
      <c r="BP171" s="5">
        <v>0</v>
      </c>
      <c r="BQ171" s="5">
        <v>0</v>
      </c>
      <c r="BR171" s="4">
        <v>0</v>
      </c>
      <c r="BS171" s="4">
        <v>0</v>
      </c>
      <c r="BT171" s="3">
        <v>608</v>
      </c>
      <c r="BU171" s="5">
        <v>0</v>
      </c>
      <c r="BV171" s="3">
        <v>88</v>
      </c>
      <c r="BW171" s="5">
        <v>0</v>
      </c>
      <c r="BX171" s="3">
        <v>3711</v>
      </c>
      <c r="BY171" s="3">
        <v>6951</v>
      </c>
      <c r="BZ171" s="5">
        <v>0</v>
      </c>
      <c r="CA171" s="4">
        <v>0</v>
      </c>
      <c r="CB171" s="5">
        <v>0</v>
      </c>
      <c r="CC171" s="3">
        <v>425310</v>
      </c>
      <c r="CD171" s="4">
        <v>1260</v>
      </c>
      <c r="CE171" s="3">
        <v>1642750</v>
      </c>
      <c r="CF171" s="3">
        <v>299750</v>
      </c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3">
        <v>33150</v>
      </c>
      <c r="CM171" s="3">
        <v>0</v>
      </c>
      <c r="CN171" s="3">
        <v>0</v>
      </c>
      <c r="CO171" s="3">
        <v>101530</v>
      </c>
      <c r="CP171" s="3">
        <v>0</v>
      </c>
      <c r="CQ171" s="3">
        <v>0</v>
      </c>
      <c r="CR171" s="3">
        <v>0</v>
      </c>
      <c r="CS171" s="33">
        <f t="shared" si="65"/>
        <v>1591665</v>
      </c>
      <c r="CT171" s="6" t="e">
        <f>#VALUE!</f>
        <v>#VALUE!</v>
      </c>
      <c r="CU171" s="6" t="e">
        <f t="shared" si="66"/>
        <v>#VALUE!</v>
      </c>
      <c r="CV171" s="6">
        <f t="shared" si="46"/>
        <v>1642750</v>
      </c>
      <c r="CW171" s="6">
        <f t="shared" si="67"/>
        <v>1260</v>
      </c>
      <c r="CX171" s="6">
        <f t="shared" si="47"/>
        <v>608</v>
      </c>
      <c r="CY171" s="6" t="e">
        <f t="shared" si="48"/>
        <v>#VALUE!</v>
      </c>
      <c r="CZ171" s="20" t="e">
        <f t="shared" si="49"/>
        <v>#VALUE!</v>
      </c>
      <c r="DA171" s="20">
        <v>49.181885514956505</v>
      </c>
      <c r="DB171" s="20">
        <v>49.181885514956505</v>
      </c>
      <c r="DC171" s="6" t="e">
        <f t="shared" si="50"/>
        <v>#VALUE!</v>
      </c>
      <c r="DD171" s="8" t="e">
        <f t="shared" si="51"/>
        <v>#VALUE!</v>
      </c>
      <c r="DE171" s="6" t="e">
        <f t="shared" si="52"/>
        <v>#VALUE!</v>
      </c>
      <c r="DF171" s="6" t="e">
        <f t="shared" si="53"/>
        <v>#VALUE!</v>
      </c>
      <c r="DG171" s="6" t="e">
        <f t="shared" si="54"/>
        <v>#VALUE!</v>
      </c>
      <c r="DH171" s="6">
        <f t="shared" si="68"/>
        <v>31.4196675900277</v>
      </c>
      <c r="DI171" s="6">
        <f t="shared" si="55"/>
        <v>0</v>
      </c>
      <c r="DJ171" s="6">
        <f t="shared" si="56"/>
        <v>0</v>
      </c>
      <c r="DK171" s="6">
        <f t="shared" si="57"/>
        <v>0</v>
      </c>
      <c r="DL171" s="6">
        <f t="shared" si="58"/>
        <v>0</v>
      </c>
      <c r="DM171" s="6">
        <f t="shared" si="59"/>
        <v>51.03301015697138</v>
      </c>
      <c r="DN171" s="6">
        <f t="shared" si="60"/>
        <v>49.0893351800554</v>
      </c>
      <c r="DO171" s="6">
        <f t="shared" si="61"/>
        <v>100.12234533702677</v>
      </c>
      <c r="DP171" s="6">
        <f t="shared" si="62"/>
        <v>189.60641735918745</v>
      </c>
      <c r="DQ171" s="6">
        <f t="shared" si="63"/>
        <v>1.8833102493074791</v>
      </c>
      <c r="DR171" s="6">
        <f t="shared" si="64"/>
        <v>11.718605724838412</v>
      </c>
    </row>
    <row r="172" spans="1:122" ht="12.75">
      <c r="A172" s="39" t="s">
        <v>431</v>
      </c>
      <c r="B172" s="2" t="s">
        <v>432</v>
      </c>
      <c r="C172" s="3">
        <v>2854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3">
        <v>3547</v>
      </c>
      <c r="U172" s="4">
        <v>0</v>
      </c>
      <c r="V172" s="4">
        <v>0</v>
      </c>
      <c r="W172" s="4">
        <v>0</v>
      </c>
      <c r="X172" s="5">
        <v>0</v>
      </c>
      <c r="Y172" s="4">
        <v>0</v>
      </c>
      <c r="Z172" s="4">
        <v>0</v>
      </c>
      <c r="AA172" s="4">
        <v>0</v>
      </c>
      <c r="AB172" s="4">
        <v>0</v>
      </c>
      <c r="AC172" s="5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5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5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3">
        <v>65292</v>
      </c>
      <c r="BF172" s="5">
        <v>0</v>
      </c>
      <c r="BG172" s="3">
        <v>211204</v>
      </c>
      <c r="BH172" s="5">
        <v>0</v>
      </c>
      <c r="BI172" s="4">
        <v>0</v>
      </c>
      <c r="BJ172" s="4">
        <v>0</v>
      </c>
      <c r="BK172" s="4">
        <v>0</v>
      </c>
      <c r="BL172" s="4">
        <v>0</v>
      </c>
      <c r="BM172" s="3">
        <v>13</v>
      </c>
      <c r="BN172" s="3">
        <v>2346</v>
      </c>
      <c r="BO172" s="3">
        <v>1890</v>
      </c>
      <c r="BP172" s="5">
        <v>0</v>
      </c>
      <c r="BQ172" s="5">
        <v>0</v>
      </c>
      <c r="BR172" s="4">
        <v>0</v>
      </c>
      <c r="BS172" s="4">
        <v>0</v>
      </c>
      <c r="BT172" s="5">
        <v>0</v>
      </c>
      <c r="BU172" s="5">
        <v>0</v>
      </c>
      <c r="BV172" s="3">
        <v>31</v>
      </c>
      <c r="BW172" s="5">
        <v>0</v>
      </c>
      <c r="BX172" s="3">
        <v>1548</v>
      </c>
      <c r="BY172" s="3">
        <v>2900</v>
      </c>
      <c r="BZ172" s="5">
        <v>0</v>
      </c>
      <c r="CA172" s="4">
        <v>37</v>
      </c>
      <c r="CB172" s="5">
        <v>0</v>
      </c>
      <c r="CC172" s="5">
        <v>0</v>
      </c>
      <c r="CD172" s="4">
        <v>0</v>
      </c>
      <c r="CE172" s="3">
        <v>667635</v>
      </c>
      <c r="CF172" s="3">
        <v>91774</v>
      </c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3">
        <v>640</v>
      </c>
      <c r="CM172" s="3">
        <v>0</v>
      </c>
      <c r="CN172" s="3">
        <v>0</v>
      </c>
      <c r="CO172" s="3">
        <v>73336</v>
      </c>
      <c r="CP172" s="3">
        <v>0</v>
      </c>
      <c r="CQ172" s="3">
        <v>0</v>
      </c>
      <c r="CR172" s="3">
        <v>0</v>
      </c>
      <c r="CS172" s="33">
        <f t="shared" si="65"/>
        <v>453918</v>
      </c>
      <c r="CT172" s="6" t="e">
        <f>#VALUE!</f>
        <v>#VALUE!</v>
      </c>
      <c r="CU172" s="6" t="e">
        <f t="shared" si="66"/>
        <v>#VALUE!</v>
      </c>
      <c r="CV172" s="6">
        <f t="shared" si="46"/>
        <v>667635</v>
      </c>
      <c r="CW172" s="6">
        <f t="shared" si="67"/>
        <v>0</v>
      </c>
      <c r="CX172" s="6">
        <f t="shared" si="47"/>
        <v>0</v>
      </c>
      <c r="CY172" s="6" t="e">
        <f t="shared" si="48"/>
        <v>#VALUE!</v>
      </c>
      <c r="CZ172" s="20" t="e">
        <f t="shared" si="49"/>
        <v>#VALUE!</v>
      </c>
      <c r="DA172" s="20">
        <v>40.47227371332429</v>
      </c>
      <c r="DB172" s="20">
        <v>40.47227371332429</v>
      </c>
      <c r="DC172" s="6" t="e">
        <f t="shared" si="50"/>
        <v>#VALUE!</v>
      </c>
      <c r="DD172" s="8" t="e">
        <f t="shared" si="51"/>
        <v>#VALUE!</v>
      </c>
      <c r="DE172" s="6" t="e">
        <f t="shared" si="52"/>
        <v>#VALUE!</v>
      </c>
      <c r="DF172" s="6" t="e">
        <f t="shared" si="53"/>
        <v>#VALUE!</v>
      </c>
      <c r="DG172" s="6" t="e">
        <f t="shared" si="54"/>
        <v>#VALUE!</v>
      </c>
      <c r="DH172" s="6">
        <f t="shared" si="68"/>
        <v>22.877365101611773</v>
      </c>
      <c r="DI172" s="6">
        <f t="shared" si="55"/>
        <v>0.01296426068675543</v>
      </c>
      <c r="DJ172" s="6">
        <f t="shared" si="56"/>
        <v>1.2428170988086895</v>
      </c>
      <c r="DK172" s="6">
        <f t="shared" si="57"/>
        <v>0</v>
      </c>
      <c r="DL172" s="6">
        <f t="shared" si="58"/>
        <v>0</v>
      </c>
      <c r="DM172" s="6">
        <f t="shared" si="59"/>
        <v>74.00280308339173</v>
      </c>
      <c r="DN172" s="6">
        <f t="shared" si="60"/>
        <v>0</v>
      </c>
      <c r="DO172" s="6">
        <f t="shared" si="61"/>
        <v>74.00280308339173</v>
      </c>
      <c r="DP172" s="6">
        <f t="shared" si="62"/>
        <v>233.92957252978277</v>
      </c>
      <c r="DQ172" s="6">
        <f t="shared" si="63"/>
        <v>2.385073580939033</v>
      </c>
      <c r="DR172" s="6">
        <f t="shared" si="64"/>
        <v>25.695865451997197</v>
      </c>
    </row>
    <row r="173" spans="1:122" ht="12.75">
      <c r="A173" s="39" t="s">
        <v>433</v>
      </c>
      <c r="B173" s="2" t="s">
        <v>434</v>
      </c>
      <c r="C173" s="3">
        <v>2397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3">
        <v>1240</v>
      </c>
      <c r="P173" s="5">
        <v>0</v>
      </c>
      <c r="Q173" s="5">
        <v>0</v>
      </c>
      <c r="R173" s="5">
        <v>0</v>
      </c>
      <c r="S173" s="5">
        <v>0</v>
      </c>
      <c r="T173" s="3">
        <v>41760</v>
      </c>
      <c r="U173" s="4">
        <v>0</v>
      </c>
      <c r="V173" s="4">
        <v>0</v>
      </c>
      <c r="W173" s="4">
        <v>0</v>
      </c>
      <c r="X173" s="5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5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5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3">
        <v>70880</v>
      </c>
      <c r="BF173" s="5">
        <v>0</v>
      </c>
      <c r="BG173" s="3">
        <v>184080</v>
      </c>
      <c r="BH173" s="5">
        <v>0</v>
      </c>
      <c r="BI173" s="4">
        <v>0</v>
      </c>
      <c r="BJ173" s="4">
        <v>0</v>
      </c>
      <c r="BK173" s="4">
        <v>0</v>
      </c>
      <c r="BL173" s="4">
        <v>0</v>
      </c>
      <c r="BM173" s="3">
        <v>9</v>
      </c>
      <c r="BN173" s="3">
        <v>1587</v>
      </c>
      <c r="BO173" s="3">
        <v>830</v>
      </c>
      <c r="BP173" s="5">
        <v>0</v>
      </c>
      <c r="BQ173" s="5">
        <v>0</v>
      </c>
      <c r="BR173" s="4">
        <v>0</v>
      </c>
      <c r="BS173" s="4">
        <v>0</v>
      </c>
      <c r="BT173" s="3">
        <v>270</v>
      </c>
      <c r="BU173" s="5">
        <v>0</v>
      </c>
      <c r="BV173" s="3">
        <v>25</v>
      </c>
      <c r="BW173" s="5">
        <v>0</v>
      </c>
      <c r="BX173" s="3">
        <v>1047</v>
      </c>
      <c r="BY173" s="3">
        <v>1961</v>
      </c>
      <c r="BZ173" s="5">
        <v>0</v>
      </c>
      <c r="CA173" s="4">
        <v>15240</v>
      </c>
      <c r="CB173" s="5">
        <v>0</v>
      </c>
      <c r="CC173" s="3">
        <v>83890</v>
      </c>
      <c r="CD173" s="4">
        <v>0</v>
      </c>
      <c r="CE173" s="3">
        <v>204460</v>
      </c>
      <c r="CF173" s="3">
        <v>39560</v>
      </c>
      <c r="CG173" s="3">
        <v>0</v>
      </c>
      <c r="CH173" s="3">
        <v>0</v>
      </c>
      <c r="CI173" s="3">
        <v>0</v>
      </c>
      <c r="CJ173" s="3">
        <v>0</v>
      </c>
      <c r="CK173" s="3">
        <v>0</v>
      </c>
      <c r="CL173" s="3">
        <v>540</v>
      </c>
      <c r="CM173" s="3">
        <v>0</v>
      </c>
      <c r="CN173" s="3">
        <v>0</v>
      </c>
      <c r="CO173" s="3">
        <v>29190</v>
      </c>
      <c r="CP173" s="3">
        <v>0</v>
      </c>
      <c r="CQ173" s="3">
        <v>0</v>
      </c>
      <c r="CR173" s="3">
        <v>0</v>
      </c>
      <c r="CS173" s="33">
        <f t="shared" si="65"/>
        <v>471299</v>
      </c>
      <c r="CT173" s="6" t="e">
        <f>#VALUE!</f>
        <v>#VALUE!</v>
      </c>
      <c r="CU173" s="6" t="e">
        <f t="shared" si="66"/>
        <v>#VALUE!</v>
      </c>
      <c r="CV173" s="6">
        <f t="shared" si="46"/>
        <v>204460</v>
      </c>
      <c r="CW173" s="6">
        <f t="shared" si="67"/>
        <v>0</v>
      </c>
      <c r="CX173" s="6">
        <f t="shared" si="47"/>
        <v>270</v>
      </c>
      <c r="CY173" s="6" t="e">
        <f t="shared" si="48"/>
        <v>#VALUE!</v>
      </c>
      <c r="CZ173" s="20" t="e">
        <f t="shared" si="49"/>
        <v>#VALUE!</v>
      </c>
      <c r="DA173" s="20">
        <v>69.7157962158428</v>
      </c>
      <c r="DB173" s="20">
        <v>69.7157962158428</v>
      </c>
      <c r="DC173" s="6" t="e">
        <f t="shared" si="50"/>
        <v>#VALUE!</v>
      </c>
      <c r="DD173" s="8" t="e">
        <f t="shared" si="51"/>
        <v>#VALUE!</v>
      </c>
      <c r="DE173" s="6" t="e">
        <f t="shared" si="52"/>
        <v>#VALUE!</v>
      </c>
      <c r="DF173" s="6" t="e">
        <f t="shared" si="53"/>
        <v>#VALUE!</v>
      </c>
      <c r="DG173" s="6" t="e">
        <f t="shared" si="54"/>
        <v>#VALUE!</v>
      </c>
      <c r="DH173" s="6">
        <f t="shared" si="68"/>
        <v>30.087609511889863</v>
      </c>
      <c r="DI173" s="6">
        <f t="shared" si="55"/>
        <v>6.357947434292866</v>
      </c>
      <c r="DJ173" s="6">
        <f t="shared" si="56"/>
        <v>17.42177722152691</v>
      </c>
      <c r="DK173" s="6">
        <f t="shared" si="57"/>
        <v>0</v>
      </c>
      <c r="DL173" s="6">
        <f t="shared" si="58"/>
        <v>0</v>
      </c>
      <c r="DM173" s="6">
        <f t="shared" si="59"/>
        <v>76.79599499374218</v>
      </c>
      <c r="DN173" s="6">
        <f t="shared" si="60"/>
        <v>34.99791405924072</v>
      </c>
      <c r="DO173" s="6">
        <f t="shared" si="61"/>
        <v>111.7939090529829</v>
      </c>
      <c r="DP173" s="6">
        <f t="shared" si="62"/>
        <v>85.29828952857738</v>
      </c>
      <c r="DQ173" s="6">
        <f t="shared" si="63"/>
        <v>1.9207342511472674</v>
      </c>
      <c r="DR173" s="6">
        <f t="shared" si="64"/>
        <v>12.177722152690864</v>
      </c>
    </row>
    <row r="174" spans="1:122" ht="12.75">
      <c r="A174" s="39" t="s">
        <v>435</v>
      </c>
      <c r="B174" s="2" t="s">
        <v>436</v>
      </c>
      <c r="C174" s="3">
        <v>3701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40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3">
        <v>1100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4">
        <v>0</v>
      </c>
      <c r="V174" s="4">
        <v>0</v>
      </c>
      <c r="W174" s="4">
        <v>0</v>
      </c>
      <c r="X174" s="5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5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5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3">
        <v>143500</v>
      </c>
      <c r="BF174" s="5">
        <v>0</v>
      </c>
      <c r="BG174" s="3">
        <v>185130</v>
      </c>
      <c r="BH174" s="5">
        <v>0</v>
      </c>
      <c r="BI174" s="4">
        <v>0</v>
      </c>
      <c r="BJ174" s="4">
        <v>0</v>
      </c>
      <c r="BK174" s="4">
        <v>0</v>
      </c>
      <c r="BL174" s="4">
        <v>0</v>
      </c>
      <c r="BM174" s="3">
        <v>14</v>
      </c>
      <c r="BN174" s="3">
        <v>2456</v>
      </c>
      <c r="BO174" s="3">
        <v>1980</v>
      </c>
      <c r="BP174" s="5">
        <v>0</v>
      </c>
      <c r="BQ174" s="5">
        <v>0</v>
      </c>
      <c r="BR174" s="4">
        <v>0</v>
      </c>
      <c r="BS174" s="4">
        <v>0</v>
      </c>
      <c r="BT174" s="3">
        <v>282</v>
      </c>
      <c r="BU174" s="5">
        <v>0</v>
      </c>
      <c r="BV174" s="3">
        <v>39</v>
      </c>
      <c r="BW174" s="5">
        <v>0</v>
      </c>
      <c r="BX174" s="3">
        <v>1621</v>
      </c>
      <c r="BY174" s="3">
        <v>3036</v>
      </c>
      <c r="BZ174" s="5">
        <v>0</v>
      </c>
      <c r="CA174" s="4">
        <v>0</v>
      </c>
      <c r="CB174" s="5">
        <v>0</v>
      </c>
      <c r="CC174" s="3">
        <v>434170</v>
      </c>
      <c r="CD174" s="4">
        <v>0</v>
      </c>
      <c r="CE174" s="3">
        <v>883240</v>
      </c>
      <c r="CF174" s="3">
        <v>181800</v>
      </c>
      <c r="CG174" s="3">
        <v>0</v>
      </c>
      <c r="CH174" s="3">
        <v>0</v>
      </c>
      <c r="CI174" s="3">
        <v>0</v>
      </c>
      <c r="CJ174" s="3">
        <v>0</v>
      </c>
      <c r="CK174" s="3">
        <v>0</v>
      </c>
      <c r="CL174" s="3">
        <v>41610</v>
      </c>
      <c r="CM174" s="3">
        <v>0</v>
      </c>
      <c r="CN174" s="3">
        <v>0</v>
      </c>
      <c r="CO174" s="3">
        <v>49420</v>
      </c>
      <c r="CP174" s="3">
        <v>0</v>
      </c>
      <c r="CQ174" s="3">
        <v>0</v>
      </c>
      <c r="CR174" s="3">
        <v>0</v>
      </c>
      <c r="CS174" s="33">
        <f t="shared" si="65"/>
        <v>1004306</v>
      </c>
      <c r="CT174" s="6" t="e">
        <f>#VALUE!</f>
        <v>#VALUE!</v>
      </c>
      <c r="CU174" s="6" t="e">
        <f t="shared" si="66"/>
        <v>#VALUE!</v>
      </c>
      <c r="CV174" s="6">
        <f t="shared" si="46"/>
        <v>883240</v>
      </c>
      <c r="CW174" s="6">
        <f t="shared" si="67"/>
        <v>0</v>
      </c>
      <c r="CX174" s="6">
        <f t="shared" si="47"/>
        <v>282</v>
      </c>
      <c r="CY174" s="6" t="e">
        <f t="shared" si="48"/>
        <v>#VALUE!</v>
      </c>
      <c r="CZ174" s="20" t="e">
        <f t="shared" si="49"/>
        <v>#VALUE!</v>
      </c>
      <c r="DA174" s="20">
        <v>53.19902024972614</v>
      </c>
      <c r="DB174" s="20">
        <v>53.19902024972614</v>
      </c>
      <c r="DC174" s="6" t="e">
        <f t="shared" si="50"/>
        <v>#VALUE!</v>
      </c>
      <c r="DD174" s="8" t="e">
        <f t="shared" si="51"/>
        <v>#VALUE!</v>
      </c>
      <c r="DE174" s="6" t="e">
        <f t="shared" si="52"/>
        <v>#VALUE!</v>
      </c>
      <c r="DF174" s="6" t="e">
        <f t="shared" si="53"/>
        <v>#VALUE!</v>
      </c>
      <c r="DG174" s="6" t="e">
        <f t="shared" si="54"/>
        <v>#VALUE!</v>
      </c>
      <c r="DH174" s="6">
        <f t="shared" si="68"/>
        <v>39.070521480680895</v>
      </c>
      <c r="DI174" s="6">
        <f t="shared" si="55"/>
        <v>0</v>
      </c>
      <c r="DJ174" s="6">
        <f t="shared" si="56"/>
        <v>0</v>
      </c>
      <c r="DK174" s="6">
        <f t="shared" si="57"/>
        <v>0</v>
      </c>
      <c r="DL174" s="6">
        <f t="shared" si="58"/>
        <v>0</v>
      </c>
      <c r="DM174" s="6">
        <f t="shared" si="59"/>
        <v>50.021615779519045</v>
      </c>
      <c r="DN174" s="6">
        <f t="shared" si="60"/>
        <v>117.3115374223183</v>
      </c>
      <c r="DO174" s="6">
        <f t="shared" si="61"/>
        <v>167.33315320183735</v>
      </c>
      <c r="DP174" s="6">
        <f t="shared" si="62"/>
        <v>238.64901378005945</v>
      </c>
      <c r="DQ174" s="6">
        <f t="shared" si="63"/>
        <v>1.9256957579032694</v>
      </c>
      <c r="DR174" s="6">
        <f t="shared" si="64"/>
        <v>13.353147797892461</v>
      </c>
    </row>
    <row r="175" spans="1:122" ht="12.75">
      <c r="A175" s="39" t="s">
        <v>437</v>
      </c>
      <c r="B175" s="2" t="s">
        <v>438</v>
      </c>
      <c r="C175" s="3">
        <v>3172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3">
        <v>32100</v>
      </c>
      <c r="P175" s="3">
        <v>10130</v>
      </c>
      <c r="Q175" s="5">
        <v>0</v>
      </c>
      <c r="R175" s="5">
        <v>0</v>
      </c>
      <c r="S175" s="5">
        <v>0</v>
      </c>
      <c r="T175" s="3">
        <v>19260</v>
      </c>
      <c r="U175" s="4">
        <v>0</v>
      </c>
      <c r="V175" s="4">
        <v>0</v>
      </c>
      <c r="W175" s="4">
        <v>0</v>
      </c>
      <c r="X175" s="5">
        <v>0</v>
      </c>
      <c r="Y175" s="4">
        <v>0</v>
      </c>
      <c r="Z175" s="4">
        <v>0</v>
      </c>
      <c r="AA175" s="4">
        <v>0</v>
      </c>
      <c r="AB175" s="4">
        <v>0</v>
      </c>
      <c r="AC175" s="5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5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10880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5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3">
        <v>67940</v>
      </c>
      <c r="BF175" s="3">
        <v>79860</v>
      </c>
      <c r="BG175" s="3">
        <v>53180</v>
      </c>
      <c r="BH175" s="3">
        <v>8720</v>
      </c>
      <c r="BI175" s="4">
        <v>0</v>
      </c>
      <c r="BJ175" s="4">
        <v>0</v>
      </c>
      <c r="BK175" s="4">
        <v>0</v>
      </c>
      <c r="BL175" s="4">
        <v>0</v>
      </c>
      <c r="BM175" s="3">
        <v>200</v>
      </c>
      <c r="BN175" s="3">
        <v>3260</v>
      </c>
      <c r="BO175" s="3">
        <v>1090</v>
      </c>
      <c r="BP175" s="5">
        <v>0</v>
      </c>
      <c r="BQ175" s="5">
        <v>0</v>
      </c>
      <c r="BR175" s="4">
        <v>0</v>
      </c>
      <c r="BS175" s="4">
        <v>0</v>
      </c>
      <c r="BT175" s="5">
        <v>0</v>
      </c>
      <c r="BU175" s="3">
        <v>24</v>
      </c>
      <c r="BV175" s="5">
        <v>0</v>
      </c>
      <c r="BW175" s="3">
        <v>27</v>
      </c>
      <c r="BX175" s="3">
        <v>3120</v>
      </c>
      <c r="BY175" s="3">
        <v>4800</v>
      </c>
      <c r="BZ175" s="5">
        <v>0</v>
      </c>
      <c r="CA175" s="4">
        <v>40810</v>
      </c>
      <c r="CB175" s="3">
        <v>10000</v>
      </c>
      <c r="CC175" s="5">
        <v>0</v>
      </c>
      <c r="CD175" s="4">
        <v>920</v>
      </c>
      <c r="CE175" s="3">
        <v>1062540</v>
      </c>
      <c r="CF175" s="3">
        <v>0</v>
      </c>
      <c r="CG175" s="3">
        <v>0</v>
      </c>
      <c r="CH175" s="3">
        <v>0</v>
      </c>
      <c r="CI175" s="3">
        <v>0</v>
      </c>
      <c r="CJ175" s="3">
        <v>0</v>
      </c>
      <c r="CK175" s="3">
        <v>0</v>
      </c>
      <c r="CL175" s="3">
        <v>53570</v>
      </c>
      <c r="CM175" s="3">
        <v>0</v>
      </c>
      <c r="CN175" s="3">
        <v>0</v>
      </c>
      <c r="CO175" s="3">
        <v>26690</v>
      </c>
      <c r="CP175" s="3">
        <v>0</v>
      </c>
      <c r="CQ175" s="3">
        <v>0</v>
      </c>
      <c r="CR175" s="3">
        <v>0</v>
      </c>
      <c r="CS175" s="33">
        <f t="shared" si="65"/>
        <v>372067</v>
      </c>
      <c r="CT175" s="6" t="e">
        <f>#VALUE!</f>
        <v>#VALUE!</v>
      </c>
      <c r="CU175" s="6" t="e">
        <f t="shared" si="66"/>
        <v>#VALUE!</v>
      </c>
      <c r="CV175" s="6">
        <f t="shared" si="46"/>
        <v>1062540</v>
      </c>
      <c r="CW175" s="6">
        <f t="shared" si="67"/>
        <v>920</v>
      </c>
      <c r="CX175" s="6">
        <f t="shared" si="47"/>
        <v>24</v>
      </c>
      <c r="CY175" s="6" t="e">
        <f t="shared" si="48"/>
        <v>#VALUE!</v>
      </c>
      <c r="CZ175" s="20" t="e">
        <f t="shared" si="49"/>
        <v>#VALUE!</v>
      </c>
      <c r="DA175" s="20">
        <v>25.918062123881352</v>
      </c>
      <c r="DB175" s="20">
        <v>25.918062123881352</v>
      </c>
      <c r="DC175" s="6" t="e">
        <f t="shared" si="50"/>
        <v>#VALUE!</v>
      </c>
      <c r="DD175" s="8" t="e">
        <f t="shared" si="51"/>
        <v>#VALUE!</v>
      </c>
      <c r="DE175" s="6" t="e">
        <f t="shared" si="52"/>
        <v>#VALUE!</v>
      </c>
      <c r="DF175" s="6" t="e">
        <f t="shared" si="53"/>
        <v>#VALUE!</v>
      </c>
      <c r="DG175" s="6" t="e">
        <f t="shared" si="54"/>
        <v>#VALUE!</v>
      </c>
      <c r="DH175" s="6">
        <f t="shared" si="68"/>
        <v>31.53846153846154</v>
      </c>
      <c r="DI175" s="6">
        <f t="shared" si="55"/>
        <v>16.059268600252206</v>
      </c>
      <c r="DJ175" s="6">
        <f t="shared" si="56"/>
        <v>31.2484237074401</v>
      </c>
      <c r="DK175" s="6">
        <f t="shared" si="57"/>
        <v>3.1525851197982346</v>
      </c>
      <c r="DL175" s="6">
        <f t="shared" si="58"/>
        <v>0</v>
      </c>
      <c r="DM175" s="6">
        <f t="shared" si="59"/>
        <v>16.76544766708701</v>
      </c>
      <c r="DN175" s="6">
        <f t="shared" si="60"/>
        <v>0</v>
      </c>
      <c r="DO175" s="6">
        <f t="shared" si="61"/>
        <v>16.76544766708701</v>
      </c>
      <c r="DP175" s="6">
        <f t="shared" si="62"/>
        <v>334.9747793190416</v>
      </c>
      <c r="DQ175" s="6">
        <f t="shared" si="63"/>
        <v>3.587641866330391</v>
      </c>
      <c r="DR175" s="6">
        <f t="shared" si="64"/>
        <v>8.414249684741488</v>
      </c>
    </row>
    <row r="176" spans="1:122" ht="12.75">
      <c r="A176" s="39" t="s">
        <v>439</v>
      </c>
      <c r="B176" s="2" t="s">
        <v>440</v>
      </c>
      <c r="C176" s="3">
        <v>1002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3">
        <v>1040</v>
      </c>
      <c r="U176" s="4">
        <v>0</v>
      </c>
      <c r="V176" s="4">
        <v>0</v>
      </c>
      <c r="W176" s="4">
        <v>0</v>
      </c>
      <c r="X176" s="5">
        <v>0</v>
      </c>
      <c r="Y176" s="4">
        <v>0</v>
      </c>
      <c r="Z176" s="4">
        <v>0</v>
      </c>
      <c r="AA176" s="4">
        <v>0</v>
      </c>
      <c r="AB176" s="4">
        <v>0</v>
      </c>
      <c r="AC176" s="5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5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150</v>
      </c>
      <c r="AW176" s="4">
        <v>0</v>
      </c>
      <c r="AX176" s="5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3">
        <v>41900</v>
      </c>
      <c r="BF176" s="5">
        <v>0</v>
      </c>
      <c r="BG176" s="3">
        <v>54790</v>
      </c>
      <c r="BH176" s="3">
        <v>3080</v>
      </c>
      <c r="BI176" s="4">
        <v>0</v>
      </c>
      <c r="BJ176" s="4">
        <v>0</v>
      </c>
      <c r="BK176" s="4">
        <v>0</v>
      </c>
      <c r="BL176" s="4">
        <v>0</v>
      </c>
      <c r="BM176" s="3">
        <v>40</v>
      </c>
      <c r="BN176" s="3">
        <v>872</v>
      </c>
      <c r="BO176" s="3">
        <v>480</v>
      </c>
      <c r="BP176" s="5">
        <v>0</v>
      </c>
      <c r="BQ176" s="5">
        <v>0</v>
      </c>
      <c r="BR176" s="4">
        <v>0</v>
      </c>
      <c r="BS176" s="4">
        <v>0</v>
      </c>
      <c r="BT176" s="3">
        <v>300</v>
      </c>
      <c r="BU176" s="5">
        <v>0</v>
      </c>
      <c r="BV176" s="3">
        <v>57</v>
      </c>
      <c r="BW176" s="5">
        <v>0</v>
      </c>
      <c r="BX176" s="3">
        <v>1443</v>
      </c>
      <c r="BY176" s="3">
        <v>1984</v>
      </c>
      <c r="BZ176" s="5">
        <v>0</v>
      </c>
      <c r="CA176" s="4">
        <v>0</v>
      </c>
      <c r="CB176" s="5">
        <v>0</v>
      </c>
      <c r="CC176" s="3">
        <v>40750</v>
      </c>
      <c r="CD176" s="4">
        <v>500</v>
      </c>
      <c r="CE176" s="3">
        <v>162440</v>
      </c>
      <c r="CF176" s="3">
        <v>61520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2500</v>
      </c>
      <c r="CN176" s="3">
        <v>0</v>
      </c>
      <c r="CO176" s="3">
        <v>44380</v>
      </c>
      <c r="CP176" s="3">
        <v>0</v>
      </c>
      <c r="CQ176" s="3">
        <v>0</v>
      </c>
      <c r="CR176" s="3">
        <v>0</v>
      </c>
      <c r="CS176" s="33">
        <f t="shared" si="65"/>
        <v>252336</v>
      </c>
      <c r="CT176" s="6" t="e">
        <f>#VALUE!</f>
        <v>#VALUE!</v>
      </c>
      <c r="CU176" s="6" t="e">
        <f t="shared" si="66"/>
        <v>#VALUE!</v>
      </c>
      <c r="CV176" s="6">
        <f t="shared" si="46"/>
        <v>162440</v>
      </c>
      <c r="CW176" s="6">
        <f t="shared" si="67"/>
        <v>500</v>
      </c>
      <c r="CX176" s="6">
        <f t="shared" si="47"/>
        <v>300</v>
      </c>
      <c r="CY176" s="6" t="e">
        <f t="shared" si="48"/>
        <v>#VALUE!</v>
      </c>
      <c r="CZ176" s="20" t="e">
        <f t="shared" si="49"/>
        <v>#VALUE!</v>
      </c>
      <c r="DA176" s="20">
        <v>60.71957957148633</v>
      </c>
      <c r="DB176" s="20">
        <v>60.71957957148633</v>
      </c>
      <c r="DC176" s="6" t="e">
        <f t="shared" si="50"/>
        <v>#VALUE!</v>
      </c>
      <c r="DD176" s="8" t="e">
        <f t="shared" si="51"/>
        <v>#VALUE!</v>
      </c>
      <c r="DE176" s="6" t="e">
        <f t="shared" si="52"/>
        <v>#VALUE!</v>
      </c>
      <c r="DF176" s="6" t="e">
        <f t="shared" si="53"/>
        <v>#VALUE!</v>
      </c>
      <c r="DG176" s="6" t="e">
        <f t="shared" si="54"/>
        <v>#VALUE!</v>
      </c>
      <c r="DH176" s="6">
        <f t="shared" si="68"/>
        <v>41.81636726546906</v>
      </c>
      <c r="DI176" s="6">
        <f t="shared" si="55"/>
        <v>0</v>
      </c>
      <c r="DJ176" s="6">
        <f t="shared" si="56"/>
        <v>1.0379241516966067</v>
      </c>
      <c r="DK176" s="6">
        <f t="shared" si="57"/>
        <v>0</v>
      </c>
      <c r="DL176" s="6">
        <f t="shared" si="58"/>
        <v>0</v>
      </c>
      <c r="DM176" s="6">
        <f t="shared" si="59"/>
        <v>54.68063872255489</v>
      </c>
      <c r="DN176" s="6">
        <f t="shared" si="60"/>
        <v>40.6686626746507</v>
      </c>
      <c r="DO176" s="6">
        <f t="shared" si="61"/>
        <v>95.3493013972056</v>
      </c>
      <c r="DP176" s="6">
        <f t="shared" si="62"/>
        <v>162.11576846307386</v>
      </c>
      <c r="DQ176" s="6">
        <f t="shared" si="63"/>
        <v>4.330339321357285</v>
      </c>
      <c r="DR176" s="6">
        <f t="shared" si="64"/>
        <v>44.29141716566866</v>
      </c>
    </row>
    <row r="177" spans="1:122" ht="12.75">
      <c r="A177" s="39" t="s">
        <v>441</v>
      </c>
      <c r="B177" s="2" t="s">
        <v>442</v>
      </c>
      <c r="C177" s="3">
        <v>5410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1200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3">
        <v>48000</v>
      </c>
      <c r="P177" s="5">
        <v>0</v>
      </c>
      <c r="Q177" s="5">
        <v>0</v>
      </c>
      <c r="R177" s="5">
        <v>0</v>
      </c>
      <c r="S177" s="5">
        <v>0</v>
      </c>
      <c r="T177" s="3">
        <v>3140</v>
      </c>
      <c r="U177" s="4">
        <v>0</v>
      </c>
      <c r="V177" s="4">
        <v>0</v>
      </c>
      <c r="W177" s="4">
        <v>0</v>
      </c>
      <c r="X177" s="5">
        <v>0</v>
      </c>
      <c r="Y177" s="4">
        <v>0</v>
      </c>
      <c r="Z177" s="4">
        <v>0</v>
      </c>
      <c r="AA177" s="4">
        <v>0</v>
      </c>
      <c r="AB177" s="4">
        <v>0</v>
      </c>
      <c r="AC177" s="5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5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5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3">
        <v>233720</v>
      </c>
      <c r="BF177" s="5">
        <v>0</v>
      </c>
      <c r="BG177" s="3">
        <v>744610</v>
      </c>
      <c r="BH177" s="3">
        <v>20780</v>
      </c>
      <c r="BI177" s="4">
        <v>0</v>
      </c>
      <c r="BJ177" s="4">
        <v>0</v>
      </c>
      <c r="BK177" s="4">
        <v>0</v>
      </c>
      <c r="BL177" s="4">
        <v>0</v>
      </c>
      <c r="BM177" s="3">
        <v>159</v>
      </c>
      <c r="BN177" s="3">
        <v>7262</v>
      </c>
      <c r="BO177" s="3">
        <v>3390</v>
      </c>
      <c r="BP177" s="5">
        <v>0</v>
      </c>
      <c r="BQ177" s="5">
        <v>0</v>
      </c>
      <c r="BR177" s="4">
        <v>0</v>
      </c>
      <c r="BS177" s="4">
        <v>0</v>
      </c>
      <c r="BT177" s="3">
        <v>700</v>
      </c>
      <c r="BU177" s="5">
        <v>0</v>
      </c>
      <c r="BV177" s="3">
        <v>201</v>
      </c>
      <c r="BW177" s="5">
        <v>0</v>
      </c>
      <c r="BX177" s="3">
        <v>6618</v>
      </c>
      <c r="BY177" s="3">
        <v>5633</v>
      </c>
      <c r="BZ177" s="3">
        <v>113080</v>
      </c>
      <c r="CA177" s="4">
        <v>0</v>
      </c>
      <c r="CB177" s="5">
        <v>0</v>
      </c>
      <c r="CC177" s="3">
        <v>585080</v>
      </c>
      <c r="CD177" s="4">
        <v>0</v>
      </c>
      <c r="CE177" s="3">
        <v>1225940</v>
      </c>
      <c r="CF177" s="3">
        <v>381360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80820</v>
      </c>
      <c r="CM177" s="3">
        <v>0</v>
      </c>
      <c r="CN177" s="3">
        <v>0</v>
      </c>
      <c r="CO177" s="3">
        <v>186860</v>
      </c>
      <c r="CP177" s="3">
        <v>0</v>
      </c>
      <c r="CQ177" s="3">
        <v>0</v>
      </c>
      <c r="CR177" s="3">
        <v>0</v>
      </c>
      <c r="CS177" s="33">
        <f t="shared" si="65"/>
        <v>2341093</v>
      </c>
      <c r="CT177" s="6" t="e">
        <f>#VALUE!</f>
        <v>#VALUE!</v>
      </c>
      <c r="CU177" s="6" t="e">
        <f t="shared" si="66"/>
        <v>#VALUE!</v>
      </c>
      <c r="CV177" s="6">
        <f t="shared" si="46"/>
        <v>1225940</v>
      </c>
      <c r="CW177" s="6">
        <f t="shared" si="67"/>
        <v>0</v>
      </c>
      <c r="CX177" s="6">
        <f t="shared" si="47"/>
        <v>700</v>
      </c>
      <c r="CY177" s="6" t="e">
        <f t="shared" si="48"/>
        <v>#VALUE!</v>
      </c>
      <c r="CZ177" s="20" t="e">
        <f t="shared" si="49"/>
        <v>#VALUE!</v>
      </c>
      <c r="DA177" s="20">
        <v>65.61850340258086</v>
      </c>
      <c r="DB177" s="20">
        <v>65.61850340258086</v>
      </c>
      <c r="DC177" s="6" t="e">
        <f t="shared" si="50"/>
        <v>#VALUE!</v>
      </c>
      <c r="DD177" s="8" t="e">
        <f t="shared" si="51"/>
        <v>#VALUE!</v>
      </c>
      <c r="DE177" s="6" t="e">
        <f t="shared" si="52"/>
        <v>#VALUE!</v>
      </c>
      <c r="DF177" s="6" t="e">
        <f t="shared" si="53"/>
        <v>#VALUE!</v>
      </c>
      <c r="DG177" s="6" t="e">
        <f t="shared" si="54"/>
        <v>#VALUE!</v>
      </c>
      <c r="DH177" s="6">
        <f t="shared" si="68"/>
        <v>52.07393715341959</v>
      </c>
      <c r="DI177" s="6">
        <f t="shared" si="55"/>
        <v>0</v>
      </c>
      <c r="DJ177" s="6">
        <f t="shared" si="56"/>
        <v>0.5804066543438078</v>
      </c>
      <c r="DK177" s="6">
        <f t="shared" si="57"/>
        <v>0</v>
      </c>
      <c r="DL177" s="6">
        <f t="shared" si="58"/>
        <v>20.902033271719038</v>
      </c>
      <c r="DM177" s="6">
        <f t="shared" si="59"/>
        <v>137.6358595194085</v>
      </c>
      <c r="DN177" s="6">
        <f t="shared" si="60"/>
        <v>108.14787430683919</v>
      </c>
      <c r="DO177" s="6">
        <f t="shared" si="61"/>
        <v>245.7837338262477</v>
      </c>
      <c r="DP177" s="6">
        <f t="shared" si="62"/>
        <v>226.60628465804066</v>
      </c>
      <c r="DQ177" s="6">
        <f t="shared" si="63"/>
        <v>3.6362292051756007</v>
      </c>
      <c r="DR177" s="6">
        <f t="shared" si="64"/>
        <v>34.539741219963034</v>
      </c>
    </row>
    <row r="178" spans="1:122" ht="12.75">
      <c r="A178" s="39" t="s">
        <v>443</v>
      </c>
      <c r="B178" s="2" t="s">
        <v>444</v>
      </c>
      <c r="C178" s="3">
        <v>9260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3">
        <v>1260</v>
      </c>
      <c r="U178" s="4">
        <v>0</v>
      </c>
      <c r="V178" s="4">
        <v>0</v>
      </c>
      <c r="W178" s="4">
        <v>0</v>
      </c>
      <c r="X178" s="5">
        <v>0</v>
      </c>
      <c r="Y178" s="4">
        <v>0</v>
      </c>
      <c r="Z178" s="4">
        <v>0</v>
      </c>
      <c r="AA178" s="4">
        <v>0</v>
      </c>
      <c r="AB178" s="4">
        <v>0</v>
      </c>
      <c r="AC178" s="5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5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5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3">
        <v>312640</v>
      </c>
      <c r="BF178" s="5">
        <v>0</v>
      </c>
      <c r="BG178" s="3">
        <v>784140</v>
      </c>
      <c r="BH178" s="3">
        <v>26240</v>
      </c>
      <c r="BI178" s="4">
        <v>0</v>
      </c>
      <c r="BJ178" s="4">
        <v>0</v>
      </c>
      <c r="BK178" s="4">
        <v>0</v>
      </c>
      <c r="BL178" s="4">
        <v>0</v>
      </c>
      <c r="BM178" s="3">
        <v>38</v>
      </c>
      <c r="BN178" s="3">
        <v>6892</v>
      </c>
      <c r="BO178" s="3">
        <v>7570</v>
      </c>
      <c r="BP178" s="5">
        <v>0</v>
      </c>
      <c r="BQ178" s="5">
        <v>0</v>
      </c>
      <c r="BR178" s="4">
        <v>0</v>
      </c>
      <c r="BS178" s="4">
        <v>0</v>
      </c>
      <c r="BT178" s="3">
        <v>454</v>
      </c>
      <c r="BU178" s="5">
        <v>0</v>
      </c>
      <c r="BV178" s="3">
        <v>108</v>
      </c>
      <c r="BW178" s="5">
        <v>0</v>
      </c>
      <c r="BX178" s="3">
        <v>4548</v>
      </c>
      <c r="BY178" s="3">
        <v>8520</v>
      </c>
      <c r="BZ178" s="5">
        <v>0</v>
      </c>
      <c r="CA178" s="4">
        <v>0</v>
      </c>
      <c r="CB178" s="5">
        <v>0</v>
      </c>
      <c r="CC178" s="3">
        <v>11760</v>
      </c>
      <c r="CD178" s="4">
        <v>0</v>
      </c>
      <c r="CE178" s="3">
        <v>413330</v>
      </c>
      <c r="CF178" s="3">
        <v>441760</v>
      </c>
      <c r="CG178" s="3">
        <v>0</v>
      </c>
      <c r="CH178" s="3">
        <v>0</v>
      </c>
      <c r="CI178" s="3">
        <v>0</v>
      </c>
      <c r="CJ178" s="3">
        <v>0</v>
      </c>
      <c r="CK178" s="3">
        <v>0</v>
      </c>
      <c r="CL178" s="3">
        <v>7340</v>
      </c>
      <c r="CM178" s="3">
        <v>0</v>
      </c>
      <c r="CN178" s="3">
        <v>0</v>
      </c>
      <c r="CO178" s="3">
        <v>107960</v>
      </c>
      <c r="CP178" s="3">
        <v>0</v>
      </c>
      <c r="CQ178" s="3">
        <v>0</v>
      </c>
      <c r="CR178" s="3">
        <v>0</v>
      </c>
      <c r="CS178" s="33">
        <f t="shared" si="65"/>
        <v>1713436</v>
      </c>
      <c r="CT178" s="6" t="e">
        <f>#VALUE!</f>
        <v>#VALUE!</v>
      </c>
      <c r="CU178" s="6" t="e">
        <f t="shared" si="66"/>
        <v>#VALUE!</v>
      </c>
      <c r="CV178" s="6">
        <f t="shared" si="46"/>
        <v>413330</v>
      </c>
      <c r="CW178" s="6">
        <f t="shared" si="67"/>
        <v>0</v>
      </c>
      <c r="CX178" s="6">
        <f t="shared" si="47"/>
        <v>454</v>
      </c>
      <c r="CY178" s="6" t="e">
        <f t="shared" si="48"/>
        <v>#VALUE!</v>
      </c>
      <c r="CZ178" s="20" t="e">
        <f t="shared" si="49"/>
        <v>#VALUE!</v>
      </c>
      <c r="DA178" s="20">
        <v>80.54813324432828</v>
      </c>
      <c r="DB178" s="20">
        <v>80.54813324432828</v>
      </c>
      <c r="DC178" s="6" t="e">
        <f t="shared" si="50"/>
        <v>#VALUE!</v>
      </c>
      <c r="DD178" s="8" t="e">
        <f t="shared" si="51"/>
        <v>#VALUE!</v>
      </c>
      <c r="DE178" s="6" t="e">
        <f t="shared" si="52"/>
        <v>#VALUE!</v>
      </c>
      <c r="DF178" s="6" t="e">
        <f t="shared" si="53"/>
        <v>#VALUE!</v>
      </c>
      <c r="DG178" s="6" t="e">
        <f t="shared" si="54"/>
        <v>#VALUE!</v>
      </c>
      <c r="DH178" s="6">
        <f t="shared" si="68"/>
        <v>33.76241900647948</v>
      </c>
      <c r="DI178" s="6">
        <f t="shared" si="55"/>
        <v>0</v>
      </c>
      <c r="DJ178" s="6">
        <f t="shared" si="56"/>
        <v>0.13606911447084233</v>
      </c>
      <c r="DK178" s="6">
        <f t="shared" si="57"/>
        <v>0</v>
      </c>
      <c r="DL178" s="6">
        <f t="shared" si="58"/>
        <v>0</v>
      </c>
      <c r="DM178" s="6">
        <f t="shared" si="59"/>
        <v>84.68034557235421</v>
      </c>
      <c r="DN178" s="6">
        <f t="shared" si="60"/>
        <v>1.2699784017278617</v>
      </c>
      <c r="DO178" s="6">
        <f t="shared" si="61"/>
        <v>85.95032397408207</v>
      </c>
      <c r="DP178" s="6">
        <f t="shared" si="62"/>
        <v>44.63606911447084</v>
      </c>
      <c r="DQ178" s="6">
        <f t="shared" si="63"/>
        <v>2.159611231101512</v>
      </c>
      <c r="DR178" s="6">
        <f t="shared" si="64"/>
        <v>11.658747300215984</v>
      </c>
    </row>
    <row r="179" spans="1:122" ht="12.75">
      <c r="A179" s="39" t="s">
        <v>445</v>
      </c>
      <c r="B179" s="2" t="s">
        <v>446</v>
      </c>
      <c r="C179" s="3">
        <v>1356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5">
        <v>11620</v>
      </c>
      <c r="P179" s="5">
        <v>21100</v>
      </c>
      <c r="Q179" s="5">
        <v>5480</v>
      </c>
      <c r="R179" s="5">
        <v>0</v>
      </c>
      <c r="S179" s="5">
        <v>0</v>
      </c>
      <c r="T179" s="3">
        <v>22500</v>
      </c>
      <c r="U179" s="4">
        <v>0</v>
      </c>
      <c r="V179" s="4">
        <v>0</v>
      </c>
      <c r="W179" s="4">
        <v>0</v>
      </c>
      <c r="X179" s="5">
        <v>3960</v>
      </c>
      <c r="Y179" s="4">
        <v>0</v>
      </c>
      <c r="Z179" s="4">
        <v>0</v>
      </c>
      <c r="AA179" s="4">
        <v>0</v>
      </c>
      <c r="AB179" s="4">
        <v>0</v>
      </c>
      <c r="AC179" s="5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5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12080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5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3">
        <v>53200</v>
      </c>
      <c r="BF179" s="5">
        <v>18160</v>
      </c>
      <c r="BG179" s="3">
        <v>23270</v>
      </c>
      <c r="BH179" s="3">
        <v>4640</v>
      </c>
      <c r="BI179" s="4">
        <v>0</v>
      </c>
      <c r="BJ179" s="4">
        <v>0</v>
      </c>
      <c r="BK179" s="4">
        <v>0</v>
      </c>
      <c r="BL179" s="4">
        <v>0</v>
      </c>
      <c r="BM179" s="3">
        <v>140</v>
      </c>
      <c r="BN179" s="3">
        <v>4380</v>
      </c>
      <c r="BO179" s="3">
        <v>0</v>
      </c>
      <c r="BP179" s="5">
        <v>760</v>
      </c>
      <c r="BQ179" s="5">
        <v>0</v>
      </c>
      <c r="BR179" s="4">
        <v>0</v>
      </c>
      <c r="BS179" s="4">
        <v>0</v>
      </c>
      <c r="BT179" s="3">
        <v>0</v>
      </c>
      <c r="BU179" s="5">
        <v>0</v>
      </c>
      <c r="BV179" s="3">
        <v>0</v>
      </c>
      <c r="BW179" s="5">
        <v>0</v>
      </c>
      <c r="BX179" s="3">
        <v>6800</v>
      </c>
      <c r="BY179" s="3">
        <v>2440</v>
      </c>
      <c r="BZ179" s="5">
        <v>6940</v>
      </c>
      <c r="CA179" s="4">
        <v>23920</v>
      </c>
      <c r="CB179" s="5">
        <v>0</v>
      </c>
      <c r="CC179" s="3">
        <v>0</v>
      </c>
      <c r="CD179" s="4">
        <v>0</v>
      </c>
      <c r="CE179" s="3">
        <v>204000</v>
      </c>
      <c r="CF179" s="3">
        <v>0</v>
      </c>
      <c r="CG179" s="3">
        <v>0</v>
      </c>
      <c r="CH179" s="3">
        <v>0</v>
      </c>
      <c r="CI179" s="3">
        <v>0</v>
      </c>
      <c r="CJ179" s="3">
        <v>0</v>
      </c>
      <c r="CK179" s="3">
        <v>0</v>
      </c>
      <c r="CL179" s="3">
        <v>0</v>
      </c>
      <c r="CM179" s="3">
        <v>0</v>
      </c>
      <c r="CN179" s="3">
        <v>0</v>
      </c>
      <c r="CO179" s="3">
        <v>12420</v>
      </c>
      <c r="CP179" s="3">
        <v>0</v>
      </c>
      <c r="CQ179" s="3">
        <v>0</v>
      </c>
      <c r="CR179" s="3">
        <v>0</v>
      </c>
      <c r="CS179" s="33">
        <f t="shared" si="65"/>
        <v>233810</v>
      </c>
      <c r="CT179" s="6" t="e">
        <f>#VALUE!</f>
        <v>#VALUE!</v>
      </c>
      <c r="CU179" s="6" t="e">
        <f t="shared" si="66"/>
        <v>#VALUE!</v>
      </c>
      <c r="CV179" s="6">
        <f t="shared" si="46"/>
        <v>204000</v>
      </c>
      <c r="CW179" s="6">
        <f t="shared" si="67"/>
        <v>0</v>
      </c>
      <c r="CX179" s="6">
        <f t="shared" si="47"/>
        <v>0</v>
      </c>
      <c r="CY179" s="6" t="e">
        <f t="shared" si="48"/>
        <v>#VALUE!</v>
      </c>
      <c r="CZ179" s="20" t="e">
        <f t="shared" si="49"/>
        <v>#VALUE!</v>
      </c>
      <c r="DA179" s="20">
        <v>53.404444850505925</v>
      </c>
      <c r="DB179" s="20">
        <v>53.404444850505925</v>
      </c>
      <c r="DC179" s="6" t="e">
        <f t="shared" si="50"/>
        <v>#VALUE!</v>
      </c>
      <c r="DD179" s="8" t="e">
        <f>SUM(CY179,CJ179,CL179)</f>
        <v>#VALUE!</v>
      </c>
      <c r="DE179" s="6" t="e">
        <f t="shared" si="52"/>
        <v>#VALUE!</v>
      </c>
      <c r="DF179" s="6" t="e">
        <f t="shared" si="53"/>
        <v>#VALUE!</v>
      </c>
      <c r="DG179" s="6" t="e">
        <f t="shared" si="54"/>
        <v>#VALUE!</v>
      </c>
      <c r="DH179" s="6">
        <f t="shared" si="68"/>
        <v>47.8023598820059</v>
      </c>
      <c r="DI179" s="6">
        <f t="shared" si="55"/>
        <v>33.200589970501476</v>
      </c>
      <c r="DJ179" s="6">
        <f t="shared" si="56"/>
        <v>29.985250737463126</v>
      </c>
      <c r="DK179" s="6">
        <f t="shared" si="57"/>
        <v>0</v>
      </c>
      <c r="DL179" s="6">
        <f t="shared" si="58"/>
        <v>9.15929203539823</v>
      </c>
      <c r="DM179" s="6">
        <f t="shared" si="59"/>
        <v>17.160766961651916</v>
      </c>
      <c r="DN179" s="6">
        <f t="shared" si="60"/>
        <v>0</v>
      </c>
      <c r="DO179" s="6">
        <f t="shared" si="61"/>
        <v>17.160766961651916</v>
      </c>
      <c r="DP179" s="6">
        <f t="shared" si="62"/>
        <v>150.44247787610618</v>
      </c>
      <c r="DQ179" s="6">
        <f t="shared" si="63"/>
        <v>10.14749262536873</v>
      </c>
      <c r="DR179" s="6">
        <f t="shared" si="64"/>
        <v>9.15929203539823</v>
      </c>
    </row>
    <row r="180" spans="1:122" ht="12.75">
      <c r="A180" s="39" t="s">
        <v>447</v>
      </c>
      <c r="B180" s="2" t="s">
        <v>448</v>
      </c>
      <c r="C180" s="3">
        <v>15965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500</v>
      </c>
      <c r="L180" s="4">
        <v>0</v>
      </c>
      <c r="M180" s="4">
        <v>0</v>
      </c>
      <c r="N180" s="4">
        <v>0</v>
      </c>
      <c r="O180" s="3">
        <v>183160</v>
      </c>
      <c r="P180" s="5">
        <v>0</v>
      </c>
      <c r="Q180" s="5">
        <v>0</v>
      </c>
      <c r="R180" s="5">
        <v>0</v>
      </c>
      <c r="S180" s="5">
        <v>0</v>
      </c>
      <c r="T180" s="3">
        <v>3400</v>
      </c>
      <c r="U180" s="4">
        <v>0</v>
      </c>
      <c r="V180" s="4">
        <v>0</v>
      </c>
      <c r="W180" s="4">
        <v>0</v>
      </c>
      <c r="X180" s="5">
        <v>0</v>
      </c>
      <c r="Y180" s="4">
        <v>0</v>
      </c>
      <c r="Z180" s="4">
        <v>0</v>
      </c>
      <c r="AA180" s="4">
        <v>0</v>
      </c>
      <c r="AB180" s="4">
        <v>0</v>
      </c>
      <c r="AC180" s="5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800</v>
      </c>
      <c r="AI180" s="4">
        <v>0</v>
      </c>
      <c r="AJ180" s="4">
        <v>0</v>
      </c>
      <c r="AK180" s="5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580</v>
      </c>
      <c r="AU180" s="4">
        <v>0</v>
      </c>
      <c r="AV180" s="4">
        <v>0</v>
      </c>
      <c r="AW180" s="4">
        <v>0</v>
      </c>
      <c r="AX180" s="3">
        <v>112440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3">
        <v>689340</v>
      </c>
      <c r="BF180" s="5">
        <v>0</v>
      </c>
      <c r="BG180" s="3">
        <v>2241980</v>
      </c>
      <c r="BH180" s="5">
        <v>0</v>
      </c>
      <c r="BI180" s="4">
        <v>0</v>
      </c>
      <c r="BJ180" s="4">
        <v>0</v>
      </c>
      <c r="BK180" s="4">
        <v>0</v>
      </c>
      <c r="BL180" s="4">
        <v>0</v>
      </c>
      <c r="BM180" s="3">
        <v>240</v>
      </c>
      <c r="BN180" s="3">
        <v>17800</v>
      </c>
      <c r="BO180" s="3">
        <v>5840</v>
      </c>
      <c r="BP180" s="5">
        <v>0</v>
      </c>
      <c r="BQ180" s="5">
        <v>0</v>
      </c>
      <c r="BR180" s="4">
        <v>0</v>
      </c>
      <c r="BS180" s="4">
        <v>0</v>
      </c>
      <c r="BT180" s="3">
        <v>1400</v>
      </c>
      <c r="BU180" s="5">
        <v>0</v>
      </c>
      <c r="BV180" s="3">
        <v>455</v>
      </c>
      <c r="BW180" s="5">
        <v>0</v>
      </c>
      <c r="BX180" s="3">
        <v>28470</v>
      </c>
      <c r="BY180" s="3">
        <v>29980</v>
      </c>
      <c r="BZ180" s="3">
        <v>246540</v>
      </c>
      <c r="CA180" s="4">
        <v>640</v>
      </c>
      <c r="CB180" s="5">
        <v>0</v>
      </c>
      <c r="CC180" s="3">
        <v>1129250</v>
      </c>
      <c r="CD180" s="4">
        <v>0</v>
      </c>
      <c r="CE180" s="3">
        <v>3338830</v>
      </c>
      <c r="CF180" s="3">
        <v>999730</v>
      </c>
      <c r="CG180" s="3">
        <v>0</v>
      </c>
      <c r="CH180" s="3">
        <v>0</v>
      </c>
      <c r="CI180" s="3">
        <v>0</v>
      </c>
      <c r="CJ180" s="3">
        <v>0</v>
      </c>
      <c r="CK180" s="3">
        <v>0</v>
      </c>
      <c r="CL180" s="3">
        <v>435230</v>
      </c>
      <c r="CM180" s="3">
        <v>0</v>
      </c>
      <c r="CN180" s="3">
        <v>0</v>
      </c>
      <c r="CO180" s="3">
        <v>619140</v>
      </c>
      <c r="CP180" s="3">
        <v>0</v>
      </c>
      <c r="CQ180" s="3">
        <v>0</v>
      </c>
      <c r="CR180" s="3">
        <v>0</v>
      </c>
      <c r="CS180" s="33">
        <f t="shared" si="65"/>
        <v>6309705</v>
      </c>
      <c r="CT180" s="6" t="e">
        <f>#VALUE!</f>
        <v>#VALUE!</v>
      </c>
      <c r="CU180" s="6" t="e">
        <f t="shared" si="66"/>
        <v>#VALUE!</v>
      </c>
      <c r="CV180" s="6">
        <f t="shared" si="46"/>
        <v>3338830</v>
      </c>
      <c r="CW180" s="6">
        <f t="shared" si="67"/>
        <v>0</v>
      </c>
      <c r="CX180" s="6">
        <f t="shared" si="47"/>
        <v>1400</v>
      </c>
      <c r="CY180" s="6" t="e">
        <f t="shared" si="48"/>
        <v>#VALUE!</v>
      </c>
      <c r="CZ180" s="20" t="e">
        <f t="shared" si="49"/>
        <v>#VALUE!</v>
      </c>
      <c r="DA180" s="20">
        <v>65.38598446518034</v>
      </c>
      <c r="DB180" s="20">
        <v>65.38598446518034</v>
      </c>
      <c r="DC180" s="6" t="e">
        <f t="shared" si="50"/>
        <v>#VALUE!</v>
      </c>
      <c r="DD180" s="8" t="e">
        <f t="shared" si="51"/>
        <v>#VALUE!</v>
      </c>
      <c r="DE180" s="6" t="e">
        <f t="shared" si="52"/>
        <v>#VALUE!</v>
      </c>
      <c r="DF180" s="6" t="e">
        <f t="shared" si="53"/>
        <v>#VALUE!</v>
      </c>
      <c r="DG180" s="6" t="e">
        <f t="shared" si="54"/>
        <v>#VALUE!</v>
      </c>
      <c r="DH180" s="6">
        <f t="shared" si="68"/>
        <v>54.650798621985594</v>
      </c>
      <c r="DI180" s="6">
        <f t="shared" si="55"/>
        <v>0.04008769182586909</v>
      </c>
      <c r="DJ180" s="6">
        <f t="shared" si="56"/>
        <v>0.21296586282492955</v>
      </c>
      <c r="DK180" s="6">
        <f t="shared" si="57"/>
        <v>0</v>
      </c>
      <c r="DL180" s="6">
        <f t="shared" si="58"/>
        <v>15.442530535546508</v>
      </c>
      <c r="DM180" s="6">
        <f t="shared" si="59"/>
        <v>140.4309426871281</v>
      </c>
      <c r="DN180" s="6">
        <f t="shared" si="60"/>
        <v>70.73285311619166</v>
      </c>
      <c r="DO180" s="6">
        <f t="shared" si="61"/>
        <v>211.16379580331977</v>
      </c>
      <c r="DP180" s="6">
        <f t="shared" si="62"/>
        <v>209.13435640463513</v>
      </c>
      <c r="DQ180" s="6">
        <f t="shared" si="63"/>
        <v>4.791105543376135</v>
      </c>
      <c r="DR180" s="6">
        <f t="shared" si="64"/>
        <v>38.781083620419665</v>
      </c>
    </row>
    <row r="181" spans="1:122" ht="12.75">
      <c r="A181" s="39" t="s">
        <v>449</v>
      </c>
      <c r="B181" s="2" t="s">
        <v>450</v>
      </c>
      <c r="C181" s="3">
        <v>2432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26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3">
        <v>1340</v>
      </c>
      <c r="P181" s="5">
        <v>0</v>
      </c>
      <c r="Q181" s="5">
        <v>0</v>
      </c>
      <c r="R181" s="5">
        <v>0</v>
      </c>
      <c r="S181" s="5">
        <v>0</v>
      </c>
      <c r="T181" s="3">
        <v>19740</v>
      </c>
      <c r="U181" s="4">
        <v>0</v>
      </c>
      <c r="V181" s="4">
        <v>0</v>
      </c>
      <c r="W181" s="4">
        <v>0</v>
      </c>
      <c r="X181" s="5">
        <v>0</v>
      </c>
      <c r="Y181" s="4">
        <v>0</v>
      </c>
      <c r="Z181" s="4">
        <v>0</v>
      </c>
      <c r="AA181" s="4">
        <v>0</v>
      </c>
      <c r="AB181" s="4">
        <v>0</v>
      </c>
      <c r="AC181" s="5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5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520</v>
      </c>
      <c r="AW181" s="4">
        <v>0</v>
      </c>
      <c r="AX181" s="5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3">
        <v>71420</v>
      </c>
      <c r="BF181" s="5">
        <v>0</v>
      </c>
      <c r="BG181" s="3">
        <v>96760</v>
      </c>
      <c r="BH181" s="5">
        <v>0</v>
      </c>
      <c r="BI181" s="4">
        <v>0</v>
      </c>
      <c r="BJ181" s="4">
        <v>0</v>
      </c>
      <c r="BK181" s="4">
        <v>0</v>
      </c>
      <c r="BL181" s="4">
        <v>0</v>
      </c>
      <c r="BM181" s="3">
        <v>10</v>
      </c>
      <c r="BN181" s="3">
        <v>1837</v>
      </c>
      <c r="BO181" s="3">
        <v>1565</v>
      </c>
      <c r="BP181" s="5">
        <v>0</v>
      </c>
      <c r="BQ181" s="5">
        <v>0</v>
      </c>
      <c r="BR181" s="4">
        <v>0</v>
      </c>
      <c r="BS181" s="4">
        <v>0</v>
      </c>
      <c r="BT181" s="3">
        <v>314</v>
      </c>
      <c r="BU181" s="5">
        <v>0</v>
      </c>
      <c r="BV181" s="3">
        <v>29</v>
      </c>
      <c r="BW181" s="5">
        <v>0</v>
      </c>
      <c r="BX181" s="3">
        <v>1212</v>
      </c>
      <c r="BY181" s="3">
        <v>2271</v>
      </c>
      <c r="BZ181" s="5">
        <v>0</v>
      </c>
      <c r="CA181" s="4">
        <v>3700</v>
      </c>
      <c r="CB181" s="5">
        <v>0</v>
      </c>
      <c r="CC181" s="3">
        <v>212640</v>
      </c>
      <c r="CD181" s="4">
        <v>0</v>
      </c>
      <c r="CE181" s="3">
        <v>661980</v>
      </c>
      <c r="CF181" s="3">
        <v>60760</v>
      </c>
      <c r="CG181" s="3">
        <v>0</v>
      </c>
      <c r="CH181" s="3">
        <v>0</v>
      </c>
      <c r="CI181" s="3">
        <v>0</v>
      </c>
      <c r="CJ181" s="3">
        <v>0</v>
      </c>
      <c r="CK181" s="3">
        <v>0</v>
      </c>
      <c r="CL181" s="3">
        <v>0</v>
      </c>
      <c r="CM181" s="3">
        <v>0</v>
      </c>
      <c r="CN181" s="3">
        <v>0</v>
      </c>
      <c r="CO181" s="3">
        <v>31570</v>
      </c>
      <c r="CP181" s="3">
        <v>0</v>
      </c>
      <c r="CQ181" s="3">
        <v>0</v>
      </c>
      <c r="CR181" s="3">
        <v>0</v>
      </c>
      <c r="CS181" s="33">
        <f t="shared" si="65"/>
        <v>504880</v>
      </c>
      <c r="CT181" s="6" t="e">
        <f>#VALUE!</f>
        <v>#VALUE!</v>
      </c>
      <c r="CU181" s="6" t="e">
        <f t="shared" si="66"/>
        <v>#VALUE!</v>
      </c>
      <c r="CV181" s="6">
        <f t="shared" si="46"/>
        <v>661980</v>
      </c>
      <c r="CW181" s="6">
        <f t="shared" si="67"/>
        <v>0</v>
      </c>
      <c r="CX181" s="6">
        <f t="shared" si="47"/>
        <v>314</v>
      </c>
      <c r="CY181" s="6" t="e">
        <f t="shared" si="48"/>
        <v>#VALUE!</v>
      </c>
      <c r="CZ181" s="20" t="e">
        <f t="shared" si="49"/>
        <v>#VALUE!</v>
      </c>
      <c r="DA181" s="20">
        <v>43.25661812206235</v>
      </c>
      <c r="DB181" s="20">
        <v>43.25661812206235</v>
      </c>
      <c r="DC181" s="6" t="e">
        <f t="shared" si="50"/>
        <v>#VALUE!</v>
      </c>
      <c r="DD181" s="8" t="e">
        <f t="shared" si="51"/>
        <v>#VALUE!</v>
      </c>
      <c r="DE181" s="6" t="e">
        <f t="shared" si="52"/>
        <v>#VALUE!</v>
      </c>
      <c r="DF181" s="6" t="e">
        <f t="shared" si="53"/>
        <v>#VALUE!</v>
      </c>
      <c r="DG181" s="6" t="e">
        <f t="shared" si="54"/>
        <v>#VALUE!</v>
      </c>
      <c r="DH181" s="6">
        <f t="shared" si="68"/>
        <v>29.917763157894736</v>
      </c>
      <c r="DI181" s="6">
        <f t="shared" si="55"/>
        <v>1.5213815789473684</v>
      </c>
      <c r="DJ181" s="6">
        <f t="shared" si="56"/>
        <v>8.116776315789474</v>
      </c>
      <c r="DK181" s="6">
        <f t="shared" si="57"/>
        <v>0</v>
      </c>
      <c r="DL181" s="6">
        <f t="shared" si="58"/>
        <v>0</v>
      </c>
      <c r="DM181" s="6">
        <f t="shared" si="59"/>
        <v>39.786184210526315</v>
      </c>
      <c r="DN181" s="6">
        <f t="shared" si="60"/>
        <v>87.4342105263158</v>
      </c>
      <c r="DO181" s="6">
        <f t="shared" si="61"/>
        <v>127.22039473684211</v>
      </c>
      <c r="DP181" s="6">
        <f t="shared" si="62"/>
        <v>272.1957236842105</v>
      </c>
      <c r="DQ181" s="6">
        <f t="shared" si="63"/>
        <v>2.1916118421052633</v>
      </c>
      <c r="DR181" s="6">
        <f t="shared" si="64"/>
        <v>12.98108552631579</v>
      </c>
    </row>
    <row r="182" spans="1:122" ht="12.75">
      <c r="A182" s="39" t="s">
        <v>451</v>
      </c>
      <c r="B182" s="2" t="s">
        <v>452</v>
      </c>
      <c r="C182" s="3">
        <v>1681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3">
        <v>30420</v>
      </c>
      <c r="U182" s="4">
        <v>0</v>
      </c>
      <c r="V182" s="4">
        <v>0</v>
      </c>
      <c r="W182" s="4">
        <v>0</v>
      </c>
      <c r="X182" s="5">
        <v>0</v>
      </c>
      <c r="Y182" s="4">
        <v>0</v>
      </c>
      <c r="Z182" s="4">
        <v>0</v>
      </c>
      <c r="AA182" s="4">
        <v>0</v>
      </c>
      <c r="AB182" s="4">
        <v>0</v>
      </c>
      <c r="AC182" s="5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5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5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3">
        <v>51260</v>
      </c>
      <c r="BF182" s="5">
        <v>0</v>
      </c>
      <c r="BG182" s="3">
        <v>193190</v>
      </c>
      <c r="BH182" s="5">
        <v>0</v>
      </c>
      <c r="BI182" s="4">
        <v>0</v>
      </c>
      <c r="BJ182" s="4">
        <v>0</v>
      </c>
      <c r="BK182" s="4">
        <v>0</v>
      </c>
      <c r="BL182" s="4">
        <v>0</v>
      </c>
      <c r="BM182" s="3">
        <v>50</v>
      </c>
      <c r="BN182" s="3">
        <v>2300</v>
      </c>
      <c r="BO182" s="3">
        <v>1375</v>
      </c>
      <c r="BP182" s="5">
        <v>0</v>
      </c>
      <c r="BQ182" s="5">
        <v>0</v>
      </c>
      <c r="BR182" s="4">
        <v>0</v>
      </c>
      <c r="BS182" s="4">
        <v>0</v>
      </c>
      <c r="BT182" s="3">
        <v>300</v>
      </c>
      <c r="BU182" s="5">
        <v>0</v>
      </c>
      <c r="BV182" s="3">
        <v>64</v>
      </c>
      <c r="BW182" s="5">
        <v>0</v>
      </c>
      <c r="BX182" s="3">
        <v>2096</v>
      </c>
      <c r="BY182" s="3">
        <v>1785</v>
      </c>
      <c r="BZ182" s="5">
        <v>0</v>
      </c>
      <c r="CA182" s="4">
        <v>440</v>
      </c>
      <c r="CB182" s="5">
        <v>0</v>
      </c>
      <c r="CC182" s="5">
        <v>0</v>
      </c>
      <c r="CD182" s="4">
        <v>400</v>
      </c>
      <c r="CE182" s="3">
        <v>231680</v>
      </c>
      <c r="CF182" s="3">
        <v>72160</v>
      </c>
      <c r="CG182" s="3">
        <v>0</v>
      </c>
      <c r="CH182" s="3">
        <v>0</v>
      </c>
      <c r="CI182" s="3">
        <v>0</v>
      </c>
      <c r="CJ182" s="3">
        <v>0</v>
      </c>
      <c r="CK182" s="3">
        <v>0</v>
      </c>
      <c r="CL182" s="3">
        <v>0</v>
      </c>
      <c r="CM182" s="3">
        <v>0</v>
      </c>
      <c r="CN182" s="3">
        <v>0</v>
      </c>
      <c r="CO182" s="3">
        <v>21400</v>
      </c>
      <c r="CP182" s="3">
        <v>0</v>
      </c>
      <c r="CQ182" s="3">
        <v>0</v>
      </c>
      <c r="CR182" s="3">
        <v>0</v>
      </c>
      <c r="CS182" s="33">
        <f t="shared" si="65"/>
        <v>376540</v>
      </c>
      <c r="CT182" s="6" t="e">
        <f>#VALUE!</f>
        <v>#VALUE!</v>
      </c>
      <c r="CU182" s="6" t="e">
        <f t="shared" si="66"/>
        <v>#VALUE!</v>
      </c>
      <c r="CV182" s="6">
        <f t="shared" si="46"/>
        <v>231680</v>
      </c>
      <c r="CW182" s="6">
        <f t="shared" si="67"/>
        <v>400</v>
      </c>
      <c r="CX182" s="6">
        <f t="shared" si="47"/>
        <v>300</v>
      </c>
      <c r="CY182" s="6" t="e">
        <f t="shared" si="48"/>
        <v>#VALUE!</v>
      </c>
      <c r="CZ182" s="20" t="e">
        <f t="shared" si="49"/>
        <v>#VALUE!</v>
      </c>
      <c r="DA182" s="20">
        <v>61.83735137620705</v>
      </c>
      <c r="DB182" s="20">
        <v>61.83735137620705</v>
      </c>
      <c r="DC182" s="6" t="e">
        <f t="shared" si="50"/>
        <v>#VALUE!</v>
      </c>
      <c r="DD182" s="8" t="e">
        <f t="shared" si="51"/>
        <v>#VALUE!</v>
      </c>
      <c r="DE182" s="6" t="e">
        <f t="shared" si="52"/>
        <v>#VALUE!</v>
      </c>
      <c r="DF182" s="6" t="e">
        <f t="shared" si="53"/>
        <v>#VALUE!</v>
      </c>
      <c r="DG182" s="6" t="e">
        <f t="shared" si="54"/>
        <v>#VALUE!</v>
      </c>
      <c r="DH182" s="6">
        <f t="shared" si="68"/>
        <v>30.493753718024983</v>
      </c>
      <c r="DI182" s="6">
        <f t="shared" si="55"/>
        <v>0.26174895895300415</v>
      </c>
      <c r="DJ182" s="6">
        <f t="shared" si="56"/>
        <v>18.096371207614514</v>
      </c>
      <c r="DK182" s="6">
        <f t="shared" si="57"/>
        <v>0</v>
      </c>
      <c r="DL182" s="6">
        <f t="shared" si="58"/>
        <v>0</v>
      </c>
      <c r="DM182" s="6">
        <f t="shared" si="59"/>
        <v>114.92563950029744</v>
      </c>
      <c r="DN182" s="6">
        <f t="shared" si="60"/>
        <v>0</v>
      </c>
      <c r="DO182" s="6">
        <f t="shared" si="61"/>
        <v>114.92563950029744</v>
      </c>
      <c r="DP182" s="6">
        <f t="shared" si="62"/>
        <v>137.8227245687091</v>
      </c>
      <c r="DQ182" s="6">
        <f t="shared" si="63"/>
        <v>3.706722189173111</v>
      </c>
      <c r="DR182" s="6">
        <f t="shared" si="64"/>
        <v>12.73051754907793</v>
      </c>
    </row>
    <row r="183" spans="1:122" ht="12.75">
      <c r="A183" s="39" t="s">
        <v>453</v>
      </c>
      <c r="B183" s="2" t="s">
        <v>454</v>
      </c>
      <c r="C183" s="3">
        <v>4602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3">
        <v>12900</v>
      </c>
      <c r="P183" s="5">
        <v>0</v>
      </c>
      <c r="Q183" s="5">
        <v>0</v>
      </c>
      <c r="R183" s="5">
        <v>0</v>
      </c>
      <c r="S183" s="5">
        <v>0</v>
      </c>
      <c r="T183" s="3">
        <v>97740</v>
      </c>
      <c r="U183" s="4">
        <v>0</v>
      </c>
      <c r="V183" s="4">
        <v>0</v>
      </c>
      <c r="W183" s="4">
        <v>0</v>
      </c>
      <c r="X183" s="5">
        <v>0</v>
      </c>
      <c r="Y183" s="4">
        <v>0</v>
      </c>
      <c r="Z183" s="4">
        <v>0</v>
      </c>
      <c r="AA183" s="4">
        <v>0</v>
      </c>
      <c r="AB183" s="4">
        <v>0</v>
      </c>
      <c r="AC183" s="5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5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5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3">
        <v>198720</v>
      </c>
      <c r="BF183" s="5">
        <v>0</v>
      </c>
      <c r="BG183" s="3">
        <v>560380</v>
      </c>
      <c r="BH183" s="5">
        <v>0</v>
      </c>
      <c r="BI183" s="4">
        <v>0</v>
      </c>
      <c r="BJ183" s="4">
        <v>0</v>
      </c>
      <c r="BK183" s="4">
        <v>0</v>
      </c>
      <c r="BL183" s="4">
        <v>0</v>
      </c>
      <c r="BM183" s="3">
        <v>18</v>
      </c>
      <c r="BN183" s="3">
        <v>3113</v>
      </c>
      <c r="BO183" s="3">
        <v>1730</v>
      </c>
      <c r="BP183" s="5">
        <v>0</v>
      </c>
      <c r="BQ183" s="5">
        <v>0</v>
      </c>
      <c r="BR183" s="4">
        <v>0</v>
      </c>
      <c r="BS183" s="4">
        <v>0</v>
      </c>
      <c r="BT183" s="3">
        <v>322</v>
      </c>
      <c r="BU183" s="5">
        <v>0</v>
      </c>
      <c r="BV183" s="3">
        <v>49</v>
      </c>
      <c r="BW183" s="5">
        <v>0</v>
      </c>
      <c r="BX183" s="3">
        <v>2054</v>
      </c>
      <c r="BY183" s="3">
        <v>3848</v>
      </c>
      <c r="BZ183" s="5">
        <v>0</v>
      </c>
      <c r="CA183" s="4">
        <v>7640</v>
      </c>
      <c r="CB183" s="5">
        <v>0</v>
      </c>
      <c r="CC183" s="3">
        <v>210520</v>
      </c>
      <c r="CD183" s="4">
        <v>0</v>
      </c>
      <c r="CE183" s="3">
        <v>567530</v>
      </c>
      <c r="CF183" s="3">
        <v>145400</v>
      </c>
      <c r="CG183" s="3">
        <v>0</v>
      </c>
      <c r="CH183" s="3">
        <v>0</v>
      </c>
      <c r="CI183" s="3">
        <v>0</v>
      </c>
      <c r="CJ183" s="3">
        <v>0</v>
      </c>
      <c r="CK183" s="3">
        <v>0</v>
      </c>
      <c r="CL183" s="3">
        <v>44170</v>
      </c>
      <c r="CM183" s="3">
        <v>0</v>
      </c>
      <c r="CN183" s="3">
        <v>0</v>
      </c>
      <c r="CO183" s="3">
        <v>80000</v>
      </c>
      <c r="CP183" s="3">
        <v>0</v>
      </c>
      <c r="CQ183" s="3">
        <v>0</v>
      </c>
      <c r="CR183" s="3">
        <v>0</v>
      </c>
      <c r="CS183" s="33">
        <f t="shared" si="65"/>
        <v>1324112</v>
      </c>
      <c r="CT183" s="6" t="e">
        <f>#VALUE!</f>
        <v>#VALUE!</v>
      </c>
      <c r="CU183" s="6" t="e">
        <f t="shared" si="66"/>
        <v>#VALUE!</v>
      </c>
      <c r="CV183" s="6">
        <f t="shared" si="46"/>
        <v>567530</v>
      </c>
      <c r="CW183" s="6">
        <f t="shared" si="67"/>
        <v>0</v>
      </c>
      <c r="CX183" s="6">
        <f t="shared" si="47"/>
        <v>322</v>
      </c>
      <c r="CY183" s="6" t="e">
        <f t="shared" si="48"/>
        <v>#VALUE!</v>
      </c>
      <c r="CZ183" s="20" t="e">
        <f t="shared" si="49"/>
        <v>#VALUE!</v>
      </c>
      <c r="DA183" s="20">
        <v>69.98610967227707</v>
      </c>
      <c r="DB183" s="20">
        <v>69.98610967227707</v>
      </c>
      <c r="DC183" s="6" t="e">
        <f t="shared" si="50"/>
        <v>#VALUE!</v>
      </c>
      <c r="DD183" s="8" t="e">
        <f t="shared" si="51"/>
        <v>#VALUE!</v>
      </c>
      <c r="DE183" s="6" t="e">
        <f t="shared" si="52"/>
        <v>#VALUE!</v>
      </c>
      <c r="DF183" s="6" t="e">
        <f t="shared" si="53"/>
        <v>#VALUE!</v>
      </c>
      <c r="DG183" s="6" t="e">
        <f t="shared" si="54"/>
        <v>#VALUE!</v>
      </c>
      <c r="DH183" s="6">
        <f t="shared" si="68"/>
        <v>45.98435462842242</v>
      </c>
      <c r="DI183" s="6">
        <f t="shared" si="55"/>
        <v>1.6601477618426772</v>
      </c>
      <c r="DJ183" s="6">
        <f t="shared" si="56"/>
        <v>21.23859191655802</v>
      </c>
      <c r="DK183" s="6">
        <f t="shared" si="57"/>
        <v>0</v>
      </c>
      <c r="DL183" s="6">
        <f t="shared" si="58"/>
        <v>0</v>
      </c>
      <c r="DM183" s="6">
        <f t="shared" si="59"/>
        <v>121.76879617557584</v>
      </c>
      <c r="DN183" s="6">
        <f t="shared" si="60"/>
        <v>45.74532811820947</v>
      </c>
      <c r="DO183" s="6">
        <f t="shared" si="61"/>
        <v>167.5141242937853</v>
      </c>
      <c r="DP183" s="6">
        <f t="shared" si="62"/>
        <v>123.32246849196002</v>
      </c>
      <c r="DQ183" s="6">
        <f t="shared" si="63"/>
        <v>1.9628422425032594</v>
      </c>
      <c r="DR183" s="6">
        <f t="shared" si="64"/>
        <v>17.38374619730552</v>
      </c>
    </row>
    <row r="184" spans="1:122" ht="12.75">
      <c r="A184" s="39" t="s">
        <v>455</v>
      </c>
      <c r="B184" s="2" t="s">
        <v>456</v>
      </c>
      <c r="C184" s="3">
        <v>2159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30</v>
      </c>
      <c r="J184" s="4">
        <v>0</v>
      </c>
      <c r="K184" s="4">
        <v>500</v>
      </c>
      <c r="L184" s="4">
        <v>0</v>
      </c>
      <c r="M184" s="4">
        <v>0</v>
      </c>
      <c r="N184" s="4">
        <v>0</v>
      </c>
      <c r="O184" s="5">
        <v>0</v>
      </c>
      <c r="P184" s="3">
        <v>45080</v>
      </c>
      <c r="Q184" s="5">
        <v>0</v>
      </c>
      <c r="R184" s="5">
        <v>0</v>
      </c>
      <c r="S184" s="5">
        <v>0</v>
      </c>
      <c r="T184" s="3">
        <v>64660</v>
      </c>
      <c r="U184" s="4">
        <v>0</v>
      </c>
      <c r="V184" s="4">
        <v>0</v>
      </c>
      <c r="W184" s="4">
        <v>0</v>
      </c>
      <c r="X184" s="5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5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5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3">
        <v>70980</v>
      </c>
      <c r="BF184" s="3">
        <v>8680</v>
      </c>
      <c r="BG184" s="3">
        <v>154490</v>
      </c>
      <c r="BH184" s="3">
        <v>8020</v>
      </c>
      <c r="BI184" s="4">
        <v>0</v>
      </c>
      <c r="BJ184" s="4">
        <v>0</v>
      </c>
      <c r="BK184" s="4">
        <v>0</v>
      </c>
      <c r="BL184" s="4">
        <v>0</v>
      </c>
      <c r="BM184" s="5">
        <v>0</v>
      </c>
      <c r="BN184" s="3">
        <v>1640</v>
      </c>
      <c r="BO184" s="3">
        <v>2750</v>
      </c>
      <c r="BP184" s="5">
        <v>0</v>
      </c>
      <c r="BQ184" s="5">
        <v>0</v>
      </c>
      <c r="BR184" s="4">
        <v>0</v>
      </c>
      <c r="BS184" s="4">
        <v>0</v>
      </c>
      <c r="BT184" s="5">
        <v>0</v>
      </c>
      <c r="BU184" s="5">
        <v>0</v>
      </c>
      <c r="BV184" s="5">
        <v>0</v>
      </c>
      <c r="BW184" s="5">
        <v>0</v>
      </c>
      <c r="BX184" s="3">
        <v>3900</v>
      </c>
      <c r="BY184" s="3">
        <v>440</v>
      </c>
      <c r="BZ184" s="5">
        <v>0</v>
      </c>
      <c r="CA184" s="4">
        <v>0</v>
      </c>
      <c r="CB184" s="5">
        <v>0</v>
      </c>
      <c r="CC184" s="3">
        <v>3340</v>
      </c>
      <c r="CD184" s="4">
        <v>670</v>
      </c>
      <c r="CE184" s="3">
        <v>201130</v>
      </c>
      <c r="CF184" s="3">
        <v>2340</v>
      </c>
      <c r="CG184" s="3">
        <v>0</v>
      </c>
      <c r="CH184" s="3">
        <v>0</v>
      </c>
      <c r="CI184" s="3">
        <v>0</v>
      </c>
      <c r="CJ184" s="3">
        <v>0</v>
      </c>
      <c r="CK184" s="3">
        <v>0</v>
      </c>
      <c r="CL184" s="3">
        <v>0</v>
      </c>
      <c r="CM184" s="3">
        <v>0</v>
      </c>
      <c r="CN184" s="3">
        <v>0</v>
      </c>
      <c r="CO184" s="3">
        <v>25510</v>
      </c>
      <c r="CP184" s="3">
        <v>0</v>
      </c>
      <c r="CQ184" s="3">
        <v>0</v>
      </c>
      <c r="CR184" s="3">
        <v>0</v>
      </c>
      <c r="CS184" s="33">
        <f t="shared" si="65"/>
        <v>392360</v>
      </c>
      <c r="CT184" s="6" t="e">
        <f>#VALUE!</f>
        <v>#VALUE!</v>
      </c>
      <c r="CU184" s="6" t="e">
        <f t="shared" si="66"/>
        <v>#VALUE!</v>
      </c>
      <c r="CV184" s="6">
        <f t="shared" si="46"/>
        <v>201130</v>
      </c>
      <c r="CW184" s="6">
        <f t="shared" si="67"/>
        <v>670</v>
      </c>
      <c r="CX184" s="6">
        <f t="shared" si="47"/>
        <v>0</v>
      </c>
      <c r="CY184" s="6" t="e">
        <f t="shared" si="48"/>
        <v>#VALUE!</v>
      </c>
      <c r="CZ184" s="20" t="e">
        <f t="shared" si="49"/>
        <v>#VALUE!</v>
      </c>
      <c r="DA184" s="20">
        <v>66.03608455634846</v>
      </c>
      <c r="DB184" s="20">
        <v>66.03608455634846</v>
      </c>
      <c r="DC184" s="6" t="e">
        <f t="shared" si="50"/>
        <v>#VALUE!</v>
      </c>
      <c r="DD184" s="8" t="e">
        <f t="shared" si="51"/>
        <v>#VALUE!</v>
      </c>
      <c r="DE184" s="6" t="e">
        <f t="shared" si="52"/>
        <v>#VALUE!</v>
      </c>
      <c r="DF184" s="6" t="e">
        <f t="shared" si="53"/>
        <v>#VALUE!</v>
      </c>
      <c r="DG184" s="6" t="e">
        <f t="shared" si="54"/>
        <v>#VALUE!</v>
      </c>
      <c r="DH184" s="6">
        <f t="shared" si="68"/>
        <v>32.876331635016214</v>
      </c>
      <c r="DI184" s="6">
        <f t="shared" si="55"/>
        <v>20.880037054191757</v>
      </c>
      <c r="DJ184" s="6">
        <f t="shared" si="56"/>
        <v>33.96943029180176</v>
      </c>
      <c r="DK184" s="6">
        <f t="shared" si="57"/>
        <v>0</v>
      </c>
      <c r="DL184" s="6">
        <f t="shared" si="58"/>
        <v>0</v>
      </c>
      <c r="DM184" s="6">
        <f t="shared" si="59"/>
        <v>71.55627605372858</v>
      </c>
      <c r="DN184" s="6">
        <f t="shared" si="60"/>
        <v>1.5470125057897175</v>
      </c>
      <c r="DO184" s="6">
        <f t="shared" si="61"/>
        <v>73.10328855951829</v>
      </c>
      <c r="DP184" s="6">
        <f t="shared" si="62"/>
        <v>93.15886984715146</v>
      </c>
      <c r="DQ184" s="6">
        <f t="shared" si="63"/>
        <v>2.7698008337193145</v>
      </c>
      <c r="DR184" s="6">
        <f t="shared" si="64"/>
        <v>11.815655396016675</v>
      </c>
    </row>
    <row r="185" spans="1:122" s="7" customFormat="1" ht="12.75">
      <c r="A185" s="40" t="s">
        <v>457</v>
      </c>
      <c r="B185" s="4" t="s">
        <v>458</v>
      </c>
      <c r="C185" s="3">
        <v>500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3">
        <v>9430</v>
      </c>
      <c r="U185" s="4">
        <v>0</v>
      </c>
      <c r="V185" s="4">
        <v>0</v>
      </c>
      <c r="W185" s="4">
        <v>0</v>
      </c>
      <c r="X185" s="5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5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5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3">
        <v>13890</v>
      </c>
      <c r="BF185" s="5">
        <v>0</v>
      </c>
      <c r="BG185" s="3">
        <v>27590</v>
      </c>
      <c r="BH185" s="5">
        <v>0</v>
      </c>
      <c r="BI185" s="4">
        <v>0</v>
      </c>
      <c r="BJ185" s="4">
        <v>0</v>
      </c>
      <c r="BK185" s="4">
        <v>0</v>
      </c>
      <c r="BL185" s="4">
        <v>0</v>
      </c>
      <c r="BM185" s="3">
        <v>3</v>
      </c>
      <c r="BN185" s="3">
        <v>402</v>
      </c>
      <c r="BO185" s="5">
        <v>0</v>
      </c>
      <c r="BP185" s="5">
        <v>0</v>
      </c>
      <c r="BQ185" s="5">
        <v>0</v>
      </c>
      <c r="BR185" s="4">
        <v>0</v>
      </c>
      <c r="BS185" s="4">
        <v>0</v>
      </c>
      <c r="BT185" s="5">
        <v>0</v>
      </c>
      <c r="BU185" s="5">
        <v>0</v>
      </c>
      <c r="BV185" s="3">
        <v>6</v>
      </c>
      <c r="BW185" s="5">
        <v>0</v>
      </c>
      <c r="BX185" s="3">
        <v>265</v>
      </c>
      <c r="BY185" s="3">
        <v>497</v>
      </c>
      <c r="BZ185" s="5">
        <v>0</v>
      </c>
      <c r="CA185" s="4">
        <v>0</v>
      </c>
      <c r="CB185" s="5">
        <v>0</v>
      </c>
      <c r="CC185" s="5">
        <v>0</v>
      </c>
      <c r="CD185" s="4">
        <v>0</v>
      </c>
      <c r="CE185" s="3">
        <v>80010</v>
      </c>
      <c r="CF185" s="3">
        <v>16580</v>
      </c>
      <c r="CG185" s="3">
        <v>0</v>
      </c>
      <c r="CH185" s="3">
        <v>0</v>
      </c>
      <c r="CI185" s="3">
        <v>0</v>
      </c>
      <c r="CJ185" s="3">
        <v>0</v>
      </c>
      <c r="CK185" s="3">
        <v>0</v>
      </c>
      <c r="CL185" s="3">
        <v>0</v>
      </c>
      <c r="CM185" s="3">
        <v>0</v>
      </c>
      <c r="CN185" s="3">
        <v>0</v>
      </c>
      <c r="CO185" s="3">
        <v>10240</v>
      </c>
      <c r="CP185" s="3">
        <v>0</v>
      </c>
      <c r="CQ185" s="3">
        <v>0</v>
      </c>
      <c r="CR185" s="3">
        <v>0</v>
      </c>
      <c r="CS185" s="33">
        <f t="shared" si="65"/>
        <v>78903</v>
      </c>
      <c r="CT185" s="6" t="e">
        <f>#VALUE!</f>
        <v>#VALUE!</v>
      </c>
      <c r="CU185" s="6" t="e">
        <f t="shared" si="66"/>
        <v>#VALUE!</v>
      </c>
      <c r="CV185" s="6">
        <f t="shared" si="46"/>
        <v>80010</v>
      </c>
      <c r="CW185" s="6">
        <f t="shared" si="67"/>
        <v>0</v>
      </c>
      <c r="CX185" s="6">
        <f t="shared" si="47"/>
        <v>0</v>
      </c>
      <c r="CY185" s="6" t="e">
        <f t="shared" si="48"/>
        <v>#VALUE!</v>
      </c>
      <c r="CZ185" s="20" t="e">
        <f t="shared" si="49"/>
        <v>#VALUE!</v>
      </c>
      <c r="DA185" s="20">
        <v>49.65169621113439</v>
      </c>
      <c r="DB185" s="20">
        <v>49.65169621113439</v>
      </c>
      <c r="DC185" s="6" t="e">
        <f t="shared" si="50"/>
        <v>#VALUE!</v>
      </c>
      <c r="DD185" s="8" t="e">
        <f t="shared" si="51"/>
        <v>#VALUE!</v>
      </c>
      <c r="DE185" s="6" t="e">
        <f t="shared" si="52"/>
        <v>#VALUE!</v>
      </c>
      <c r="DF185" s="6" t="e">
        <f t="shared" si="53"/>
        <v>#VALUE!</v>
      </c>
      <c r="DG185" s="6" t="e">
        <f t="shared" si="54"/>
        <v>#VALUE!</v>
      </c>
      <c r="DH185" s="6">
        <f t="shared" si="68"/>
        <v>27.78</v>
      </c>
      <c r="DI185" s="6">
        <f t="shared" si="55"/>
        <v>0</v>
      </c>
      <c r="DJ185" s="6">
        <f t="shared" si="56"/>
        <v>18.86</v>
      </c>
      <c r="DK185" s="6">
        <f t="shared" si="57"/>
        <v>0</v>
      </c>
      <c r="DL185" s="6">
        <f t="shared" si="58"/>
        <v>0</v>
      </c>
      <c r="DM185" s="6">
        <f t="shared" si="59"/>
        <v>55.18</v>
      </c>
      <c r="DN185" s="6">
        <f t="shared" si="60"/>
        <v>0</v>
      </c>
      <c r="DO185" s="6">
        <f t="shared" si="61"/>
        <v>55.18</v>
      </c>
      <c r="DP185" s="6">
        <f t="shared" si="62"/>
        <v>160.02</v>
      </c>
      <c r="DQ185" s="6">
        <f t="shared" si="63"/>
        <v>2.334</v>
      </c>
      <c r="DR185" s="6">
        <f t="shared" si="64"/>
        <v>20.48</v>
      </c>
    </row>
    <row r="186" spans="1:122" s="7" customFormat="1" ht="12.75">
      <c r="A186" s="40" t="s">
        <v>459</v>
      </c>
      <c r="B186" s="4" t="s">
        <v>460</v>
      </c>
      <c r="C186" s="3">
        <v>2140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5">
        <v>0</v>
      </c>
      <c r="P186" s="3">
        <v>58905</v>
      </c>
      <c r="Q186" s="5">
        <v>0</v>
      </c>
      <c r="R186" s="5">
        <v>0</v>
      </c>
      <c r="S186" s="5">
        <v>0</v>
      </c>
      <c r="T186" s="3">
        <v>44410</v>
      </c>
      <c r="U186" s="4">
        <v>0</v>
      </c>
      <c r="V186" s="4">
        <v>0</v>
      </c>
      <c r="W186" s="4">
        <v>0</v>
      </c>
      <c r="X186" s="5">
        <v>0</v>
      </c>
      <c r="Y186" s="4">
        <v>0</v>
      </c>
      <c r="Z186" s="4">
        <v>0</v>
      </c>
      <c r="AA186" s="4">
        <v>0</v>
      </c>
      <c r="AB186" s="4">
        <v>0</v>
      </c>
      <c r="AC186" s="5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5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5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3">
        <v>86140</v>
      </c>
      <c r="BF186" s="3">
        <v>6690</v>
      </c>
      <c r="BG186" s="3">
        <v>140450</v>
      </c>
      <c r="BH186" s="3">
        <v>4820</v>
      </c>
      <c r="BI186" s="4">
        <v>0</v>
      </c>
      <c r="BJ186" s="4">
        <v>0</v>
      </c>
      <c r="BK186" s="4">
        <v>0</v>
      </c>
      <c r="BL186" s="4">
        <v>0</v>
      </c>
      <c r="BM186" s="5">
        <v>0</v>
      </c>
      <c r="BN186" s="3">
        <v>2650</v>
      </c>
      <c r="BO186" s="3">
        <v>400</v>
      </c>
      <c r="BP186" s="5">
        <v>0</v>
      </c>
      <c r="BQ186" s="5">
        <v>0</v>
      </c>
      <c r="BR186" s="4">
        <v>0</v>
      </c>
      <c r="BS186" s="4">
        <v>0</v>
      </c>
      <c r="BT186" s="5">
        <v>0</v>
      </c>
      <c r="BU186" s="3">
        <v>50</v>
      </c>
      <c r="BV186" s="5">
        <v>0</v>
      </c>
      <c r="BW186" s="3">
        <v>10</v>
      </c>
      <c r="BX186" s="3">
        <v>3700</v>
      </c>
      <c r="BY186" s="5">
        <v>0</v>
      </c>
      <c r="BZ186" s="3">
        <v>14340</v>
      </c>
      <c r="CA186" s="4">
        <v>0</v>
      </c>
      <c r="CB186" s="3">
        <v>7350</v>
      </c>
      <c r="CC186" s="3">
        <v>72110</v>
      </c>
      <c r="CD186" s="4">
        <v>0</v>
      </c>
      <c r="CE186" s="3">
        <v>205100</v>
      </c>
      <c r="CF186" s="3">
        <v>0</v>
      </c>
      <c r="CG186" s="3">
        <v>0</v>
      </c>
      <c r="CH186" s="3">
        <v>0</v>
      </c>
      <c r="CI186" s="3">
        <v>0</v>
      </c>
      <c r="CJ186" s="3">
        <v>0</v>
      </c>
      <c r="CK186" s="3">
        <v>0</v>
      </c>
      <c r="CL186" s="3">
        <v>0</v>
      </c>
      <c r="CM186" s="3">
        <v>0</v>
      </c>
      <c r="CN186" s="3">
        <v>0</v>
      </c>
      <c r="CO186" s="3">
        <v>3180</v>
      </c>
      <c r="CP186" s="3">
        <v>0</v>
      </c>
      <c r="CQ186" s="3">
        <v>0</v>
      </c>
      <c r="CR186" s="3">
        <v>0</v>
      </c>
      <c r="CS186" s="33">
        <f t="shared" si="65"/>
        <v>445155</v>
      </c>
      <c r="CT186" s="6" t="e">
        <f>#VALUE!</f>
        <v>#VALUE!</v>
      </c>
      <c r="CU186" s="6" t="e">
        <f t="shared" si="66"/>
        <v>#VALUE!</v>
      </c>
      <c r="CV186" s="6">
        <f t="shared" si="46"/>
        <v>205100</v>
      </c>
      <c r="CW186" s="6">
        <f t="shared" si="67"/>
        <v>0</v>
      </c>
      <c r="CX186" s="6">
        <f t="shared" si="47"/>
        <v>50</v>
      </c>
      <c r="CY186" s="6" t="e">
        <f t="shared" si="48"/>
        <v>#VALUE!</v>
      </c>
      <c r="CZ186" s="20" t="e">
        <f t="shared" si="49"/>
        <v>#VALUE!</v>
      </c>
      <c r="DA186" s="20">
        <v>68.45326423755007</v>
      </c>
      <c r="DB186" s="20">
        <v>68.45326423755007</v>
      </c>
      <c r="DC186" s="6" t="e">
        <f t="shared" si="50"/>
        <v>#VALUE!</v>
      </c>
      <c r="DD186" s="8" t="e">
        <f t="shared" si="51"/>
        <v>#VALUE!</v>
      </c>
      <c r="DE186" s="6" t="e">
        <f t="shared" si="52"/>
        <v>#VALUE!</v>
      </c>
      <c r="DF186" s="6" t="e">
        <f t="shared" si="53"/>
        <v>#VALUE!</v>
      </c>
      <c r="DG186" s="6" t="e">
        <f t="shared" si="54"/>
        <v>#VALUE!</v>
      </c>
      <c r="DH186" s="6">
        <f t="shared" si="68"/>
        <v>40.25233644859813</v>
      </c>
      <c r="DI186" s="6">
        <f t="shared" si="55"/>
        <v>27.52570093457944</v>
      </c>
      <c r="DJ186" s="6">
        <f t="shared" si="56"/>
        <v>23.878504672897197</v>
      </c>
      <c r="DK186" s="6">
        <f t="shared" si="57"/>
        <v>3.4345794392523366</v>
      </c>
      <c r="DL186" s="6">
        <f t="shared" si="58"/>
        <v>6.700934579439252</v>
      </c>
      <c r="DM186" s="6">
        <f t="shared" si="59"/>
        <v>65.63084112149532</v>
      </c>
      <c r="DN186" s="6">
        <f t="shared" si="60"/>
        <v>33.69626168224299</v>
      </c>
      <c r="DO186" s="6">
        <f t="shared" si="61"/>
        <v>99.32710280373831</v>
      </c>
      <c r="DP186" s="6">
        <f t="shared" si="62"/>
        <v>95.8411214953271</v>
      </c>
      <c r="DQ186" s="6">
        <f t="shared" si="63"/>
        <v>2.967289719626168</v>
      </c>
      <c r="DR186" s="6">
        <f t="shared" si="64"/>
        <v>1.485981308411215</v>
      </c>
    </row>
    <row r="187" spans="1:122" s="7" customFormat="1" ht="12.75">
      <c r="A187" s="40" t="s">
        <v>461</v>
      </c>
      <c r="B187" s="4" t="s">
        <v>462</v>
      </c>
      <c r="C187" s="3">
        <v>534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3">
        <v>1024</v>
      </c>
      <c r="U187" s="4">
        <v>0</v>
      </c>
      <c r="V187" s="4">
        <v>0</v>
      </c>
      <c r="W187" s="4">
        <v>0</v>
      </c>
      <c r="X187" s="5">
        <v>0</v>
      </c>
      <c r="Y187" s="4">
        <v>0</v>
      </c>
      <c r="Z187" s="4">
        <v>0</v>
      </c>
      <c r="AA187" s="4">
        <v>0</v>
      </c>
      <c r="AB187" s="4">
        <v>0</v>
      </c>
      <c r="AC187" s="5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5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5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3">
        <v>18853</v>
      </c>
      <c r="BF187" s="5">
        <v>0</v>
      </c>
      <c r="BG187" s="5">
        <v>0</v>
      </c>
      <c r="BH187" s="5">
        <v>0</v>
      </c>
      <c r="BI187" s="4">
        <v>0</v>
      </c>
      <c r="BJ187" s="4">
        <v>0</v>
      </c>
      <c r="BK187" s="4">
        <v>0</v>
      </c>
      <c r="BL187" s="4">
        <v>0</v>
      </c>
      <c r="BM187" s="3">
        <v>3</v>
      </c>
      <c r="BN187" s="3">
        <v>485</v>
      </c>
      <c r="BO187" s="5">
        <v>0</v>
      </c>
      <c r="BP187" s="5">
        <v>0</v>
      </c>
      <c r="BQ187" s="5">
        <v>0</v>
      </c>
      <c r="BR187" s="4">
        <v>0</v>
      </c>
      <c r="BS187" s="4">
        <v>0</v>
      </c>
      <c r="BT187" s="5">
        <v>0</v>
      </c>
      <c r="BU187" s="5">
        <v>0</v>
      </c>
      <c r="BV187" s="3">
        <v>9</v>
      </c>
      <c r="BW187" s="5">
        <v>0</v>
      </c>
      <c r="BX187" s="3">
        <v>320</v>
      </c>
      <c r="BY187" s="3">
        <v>599</v>
      </c>
      <c r="BZ187" s="5">
        <v>0</v>
      </c>
      <c r="CA187" s="4">
        <v>11</v>
      </c>
      <c r="CB187" s="5">
        <v>0</v>
      </c>
      <c r="CC187" s="5">
        <v>0</v>
      </c>
      <c r="CD187" s="4">
        <v>0</v>
      </c>
      <c r="CE187" s="3">
        <v>192776</v>
      </c>
      <c r="CF187" s="3">
        <v>26499</v>
      </c>
      <c r="CG187" s="3">
        <v>0</v>
      </c>
      <c r="CH187" s="3">
        <v>0</v>
      </c>
      <c r="CI187" s="3">
        <v>0</v>
      </c>
      <c r="CJ187" s="3">
        <v>0</v>
      </c>
      <c r="CK187" s="3">
        <v>0</v>
      </c>
      <c r="CL187" s="3">
        <v>185</v>
      </c>
      <c r="CM187" s="3">
        <v>0</v>
      </c>
      <c r="CN187" s="3">
        <v>0</v>
      </c>
      <c r="CO187" s="3">
        <v>21175</v>
      </c>
      <c r="CP187" s="3">
        <v>0</v>
      </c>
      <c r="CQ187" s="3">
        <v>0</v>
      </c>
      <c r="CR187" s="3">
        <v>0</v>
      </c>
      <c r="CS187" s="33">
        <f t="shared" si="65"/>
        <v>68978</v>
      </c>
      <c r="CT187" s="6" t="e">
        <f>#VALUE!</f>
        <v>#VALUE!</v>
      </c>
      <c r="CU187" s="6" t="e">
        <f t="shared" si="66"/>
        <v>#VALUE!</v>
      </c>
      <c r="CV187" s="6">
        <f t="shared" si="46"/>
        <v>192776</v>
      </c>
      <c r="CW187" s="6">
        <f t="shared" si="67"/>
        <v>0</v>
      </c>
      <c r="CX187" s="6">
        <f t="shared" si="47"/>
        <v>0</v>
      </c>
      <c r="CY187" s="6" t="e">
        <f t="shared" si="48"/>
        <v>#VALUE!</v>
      </c>
      <c r="CZ187" s="20" t="e">
        <f t="shared" si="49"/>
        <v>#VALUE!</v>
      </c>
      <c r="DA187" s="20">
        <v>26.352223843761703</v>
      </c>
      <c r="DB187" s="20">
        <v>26.352223843761703</v>
      </c>
      <c r="DC187" s="6" t="e">
        <f t="shared" si="50"/>
        <v>#VALUE!</v>
      </c>
      <c r="DD187" s="8" t="e">
        <f t="shared" si="51"/>
        <v>#VALUE!</v>
      </c>
      <c r="DE187" s="6" t="e">
        <f t="shared" si="52"/>
        <v>#VALUE!</v>
      </c>
      <c r="DF187" s="6" t="e">
        <f t="shared" si="53"/>
        <v>#VALUE!</v>
      </c>
      <c r="DG187" s="6" t="e">
        <f t="shared" si="54"/>
        <v>#VALUE!</v>
      </c>
      <c r="DH187" s="6">
        <f t="shared" si="68"/>
        <v>35.30524344569288</v>
      </c>
      <c r="DI187" s="6">
        <f t="shared" si="55"/>
        <v>0.020599250936329586</v>
      </c>
      <c r="DJ187" s="6">
        <f t="shared" si="56"/>
        <v>1.9176029962546817</v>
      </c>
      <c r="DK187" s="6">
        <f t="shared" si="57"/>
        <v>0</v>
      </c>
      <c r="DL187" s="6">
        <f t="shared" si="58"/>
        <v>0</v>
      </c>
      <c r="DM187" s="6">
        <f t="shared" si="59"/>
        <v>0</v>
      </c>
      <c r="DN187" s="6">
        <f t="shared" si="60"/>
        <v>0</v>
      </c>
      <c r="DO187" s="6">
        <f t="shared" si="61"/>
        <v>0</v>
      </c>
      <c r="DP187" s="6">
        <f t="shared" si="62"/>
        <v>361.00374531835206</v>
      </c>
      <c r="DQ187" s="6">
        <f t="shared" si="63"/>
        <v>2.634831460674157</v>
      </c>
      <c r="DR187" s="6">
        <f t="shared" si="64"/>
        <v>39.653558052434455</v>
      </c>
    </row>
    <row r="188" spans="1:122" s="7" customFormat="1" ht="12.75">
      <c r="A188" s="40" t="s">
        <v>463</v>
      </c>
      <c r="B188" s="4" t="s">
        <v>464</v>
      </c>
      <c r="C188" s="3">
        <v>624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4">
        <v>0</v>
      </c>
      <c r="V188" s="4">
        <v>0</v>
      </c>
      <c r="W188" s="4">
        <v>0</v>
      </c>
      <c r="X188" s="5">
        <v>0</v>
      </c>
      <c r="Y188" s="4">
        <v>0</v>
      </c>
      <c r="Z188" s="4">
        <v>0</v>
      </c>
      <c r="AA188" s="4">
        <v>0</v>
      </c>
      <c r="AB188" s="4">
        <v>0</v>
      </c>
      <c r="AC188" s="5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5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5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3">
        <v>14500</v>
      </c>
      <c r="BF188" s="5">
        <v>0</v>
      </c>
      <c r="BG188" s="3">
        <v>15390</v>
      </c>
      <c r="BH188" s="5">
        <v>0</v>
      </c>
      <c r="BI188" s="4">
        <v>0</v>
      </c>
      <c r="BJ188" s="4">
        <v>0</v>
      </c>
      <c r="BK188" s="4">
        <v>0</v>
      </c>
      <c r="BL188" s="4">
        <v>0</v>
      </c>
      <c r="BM188" s="3">
        <v>3</v>
      </c>
      <c r="BN188" s="3">
        <v>512</v>
      </c>
      <c r="BO188" s="5">
        <v>0</v>
      </c>
      <c r="BP188" s="5">
        <v>0</v>
      </c>
      <c r="BQ188" s="5">
        <v>0</v>
      </c>
      <c r="BR188" s="4">
        <v>0</v>
      </c>
      <c r="BS188" s="4">
        <v>0</v>
      </c>
      <c r="BT188" s="5">
        <v>0</v>
      </c>
      <c r="BU188" s="5">
        <v>0</v>
      </c>
      <c r="BV188" s="3">
        <v>8</v>
      </c>
      <c r="BW188" s="5">
        <v>0</v>
      </c>
      <c r="BX188" s="3">
        <v>338</v>
      </c>
      <c r="BY188" s="3">
        <v>633</v>
      </c>
      <c r="BZ188" s="5">
        <v>0</v>
      </c>
      <c r="CA188" s="4">
        <v>0</v>
      </c>
      <c r="CB188" s="5">
        <v>0</v>
      </c>
      <c r="CC188" s="5">
        <v>0</v>
      </c>
      <c r="CD188" s="4">
        <v>0</v>
      </c>
      <c r="CE188" s="3">
        <v>240330</v>
      </c>
      <c r="CF188" s="3">
        <v>27970</v>
      </c>
      <c r="CG188" s="3">
        <v>0</v>
      </c>
      <c r="CH188" s="3">
        <v>0</v>
      </c>
      <c r="CI188" s="3">
        <v>0</v>
      </c>
      <c r="CJ188" s="3">
        <v>0</v>
      </c>
      <c r="CK188" s="3">
        <v>0</v>
      </c>
      <c r="CL188" s="3">
        <v>0</v>
      </c>
      <c r="CM188" s="3">
        <v>0</v>
      </c>
      <c r="CN188" s="3">
        <v>0</v>
      </c>
      <c r="CO188" s="3">
        <v>23000</v>
      </c>
      <c r="CP188" s="3">
        <v>0</v>
      </c>
      <c r="CQ188" s="3">
        <v>0</v>
      </c>
      <c r="CR188" s="3">
        <v>0</v>
      </c>
      <c r="CS188" s="33">
        <f t="shared" si="65"/>
        <v>82354</v>
      </c>
      <c r="CT188" s="6" t="e">
        <f>#VALUE!</f>
        <v>#VALUE!</v>
      </c>
      <c r="CU188" s="6" t="e">
        <f t="shared" si="66"/>
        <v>#VALUE!</v>
      </c>
      <c r="CV188" s="6">
        <f t="shared" si="46"/>
        <v>240330</v>
      </c>
      <c r="CW188" s="6">
        <f t="shared" si="67"/>
        <v>0</v>
      </c>
      <c r="CX188" s="6">
        <f t="shared" si="47"/>
        <v>0</v>
      </c>
      <c r="CY188" s="6" t="e">
        <f t="shared" si="48"/>
        <v>#VALUE!</v>
      </c>
      <c r="CZ188" s="20" t="e">
        <f t="shared" si="49"/>
        <v>#VALUE!</v>
      </c>
      <c r="DA188" s="20">
        <v>25.521562891249644</v>
      </c>
      <c r="DB188" s="20">
        <v>25.521562891249644</v>
      </c>
      <c r="DC188" s="6" t="e">
        <f t="shared" si="50"/>
        <v>#VALUE!</v>
      </c>
      <c r="DD188" s="8" t="e">
        <f t="shared" si="51"/>
        <v>#VALUE!</v>
      </c>
      <c r="DE188" s="6" t="e">
        <f t="shared" si="52"/>
        <v>#VALUE!</v>
      </c>
      <c r="DF188" s="6" t="e">
        <f t="shared" si="53"/>
        <v>#VALUE!</v>
      </c>
      <c r="DG188" s="6" t="e">
        <f t="shared" si="54"/>
        <v>#VALUE!</v>
      </c>
      <c r="DH188" s="6">
        <f t="shared" si="68"/>
        <v>23.237179487179485</v>
      </c>
      <c r="DI188" s="6">
        <f t="shared" si="55"/>
        <v>0</v>
      </c>
      <c r="DJ188" s="6">
        <f t="shared" si="56"/>
        <v>0</v>
      </c>
      <c r="DK188" s="6">
        <f t="shared" si="57"/>
        <v>0</v>
      </c>
      <c r="DL188" s="6">
        <f t="shared" si="58"/>
        <v>0</v>
      </c>
      <c r="DM188" s="6">
        <f t="shared" si="59"/>
        <v>24.66346153846154</v>
      </c>
      <c r="DN188" s="6">
        <f t="shared" si="60"/>
        <v>0</v>
      </c>
      <c r="DO188" s="6">
        <f t="shared" si="61"/>
        <v>24.66346153846154</v>
      </c>
      <c r="DP188" s="6">
        <f t="shared" si="62"/>
        <v>385.1442307692308</v>
      </c>
      <c r="DQ188" s="6">
        <f t="shared" si="63"/>
        <v>2.3814102564102564</v>
      </c>
      <c r="DR188" s="6">
        <f t="shared" si="64"/>
        <v>36.85897435897436</v>
      </c>
    </row>
    <row r="189" spans="1:122" s="7" customFormat="1" ht="12.75">
      <c r="A189" s="40" t="s">
        <v>465</v>
      </c>
      <c r="B189" s="4" t="s">
        <v>466</v>
      </c>
      <c r="C189" s="3">
        <v>12713</v>
      </c>
      <c r="D189" s="4">
        <v>0</v>
      </c>
      <c r="E189" s="4">
        <v>0</v>
      </c>
      <c r="F189" s="4">
        <v>0</v>
      </c>
      <c r="G189" s="4">
        <v>272</v>
      </c>
      <c r="H189" s="4">
        <v>0</v>
      </c>
      <c r="I189" s="4">
        <v>44</v>
      </c>
      <c r="J189" s="4">
        <v>0</v>
      </c>
      <c r="K189" s="4">
        <v>1500</v>
      </c>
      <c r="L189" s="4">
        <v>0</v>
      </c>
      <c r="M189" s="4">
        <v>0</v>
      </c>
      <c r="N189" s="4">
        <v>0</v>
      </c>
      <c r="O189" s="3">
        <v>123860</v>
      </c>
      <c r="P189" s="5">
        <v>0</v>
      </c>
      <c r="Q189" s="5">
        <v>0</v>
      </c>
      <c r="R189" s="5">
        <v>0</v>
      </c>
      <c r="S189" s="5">
        <v>0</v>
      </c>
      <c r="T189" s="3">
        <v>18840</v>
      </c>
      <c r="U189" s="4">
        <v>0</v>
      </c>
      <c r="V189" s="4">
        <v>0</v>
      </c>
      <c r="W189" s="4">
        <v>24</v>
      </c>
      <c r="X189" s="5">
        <v>0</v>
      </c>
      <c r="Y189" s="4">
        <v>0</v>
      </c>
      <c r="Z189" s="4">
        <v>0</v>
      </c>
      <c r="AA189" s="4">
        <v>0</v>
      </c>
      <c r="AB189" s="4">
        <v>0</v>
      </c>
      <c r="AC189" s="5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650</v>
      </c>
      <c r="AI189" s="4">
        <v>0</v>
      </c>
      <c r="AJ189" s="4">
        <v>0</v>
      </c>
      <c r="AK189" s="5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130</v>
      </c>
      <c r="AV189" s="4">
        <v>193</v>
      </c>
      <c r="AW189" s="4">
        <v>0</v>
      </c>
      <c r="AX189" s="3">
        <v>41360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3">
        <v>574060</v>
      </c>
      <c r="BF189" s="5">
        <v>0</v>
      </c>
      <c r="BG189" s="3">
        <v>1562900</v>
      </c>
      <c r="BH189" s="3">
        <v>38610</v>
      </c>
      <c r="BI189" s="4">
        <v>0</v>
      </c>
      <c r="BJ189" s="4">
        <v>0</v>
      </c>
      <c r="BK189" s="4">
        <v>0</v>
      </c>
      <c r="BL189" s="4">
        <v>0</v>
      </c>
      <c r="BM189" s="3">
        <v>263</v>
      </c>
      <c r="BN189" s="3">
        <v>9130</v>
      </c>
      <c r="BO189" s="3">
        <v>7380</v>
      </c>
      <c r="BP189" s="5">
        <v>0</v>
      </c>
      <c r="BQ189" s="5">
        <v>0</v>
      </c>
      <c r="BR189" s="4">
        <v>0</v>
      </c>
      <c r="BS189" s="4">
        <v>0</v>
      </c>
      <c r="BT189" s="3">
        <v>116</v>
      </c>
      <c r="BU189" s="5">
        <v>0</v>
      </c>
      <c r="BV189" s="5">
        <v>0</v>
      </c>
      <c r="BW189" s="5">
        <v>0</v>
      </c>
      <c r="BX189" s="3">
        <v>22336</v>
      </c>
      <c r="BY189" s="3">
        <v>16483</v>
      </c>
      <c r="BZ189" s="5">
        <v>0</v>
      </c>
      <c r="CA189" s="4">
        <v>22940</v>
      </c>
      <c r="CB189" s="5">
        <v>0</v>
      </c>
      <c r="CC189" s="3">
        <v>1290340</v>
      </c>
      <c r="CD189" s="4">
        <v>2470</v>
      </c>
      <c r="CE189" s="3">
        <v>2042100</v>
      </c>
      <c r="CF189" s="3">
        <v>694910</v>
      </c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3">
        <v>131440</v>
      </c>
      <c r="CM189" s="3">
        <v>0</v>
      </c>
      <c r="CN189" s="3">
        <v>0</v>
      </c>
      <c r="CO189" s="3">
        <v>279720</v>
      </c>
      <c r="CP189" s="3">
        <v>0</v>
      </c>
      <c r="CQ189" s="3">
        <v>0</v>
      </c>
      <c r="CR189" s="3">
        <v>0</v>
      </c>
      <c r="CS189" s="33">
        <f t="shared" si="65"/>
        <v>4705326</v>
      </c>
      <c r="CT189" s="6" t="e">
        <f>#VALUE!</f>
        <v>#VALUE!</v>
      </c>
      <c r="CU189" s="6" t="e">
        <f t="shared" si="66"/>
        <v>#VALUE!</v>
      </c>
      <c r="CV189" s="6">
        <f t="shared" si="46"/>
        <v>2042100</v>
      </c>
      <c r="CW189" s="6">
        <f t="shared" si="67"/>
        <v>2470</v>
      </c>
      <c r="CX189" s="6">
        <f t="shared" si="47"/>
        <v>116</v>
      </c>
      <c r="CY189" s="6" t="e">
        <f t="shared" si="48"/>
        <v>#VALUE!</v>
      </c>
      <c r="CZ189" s="20" t="e">
        <f t="shared" si="49"/>
        <v>#VALUE!</v>
      </c>
      <c r="DA189" s="20">
        <v>69.70840940727217</v>
      </c>
      <c r="DB189" s="20">
        <v>69.70840940727217</v>
      </c>
      <c r="DC189" s="6" t="e">
        <f t="shared" si="50"/>
        <v>#VALUE!</v>
      </c>
      <c r="DD189" s="8" t="e">
        <f t="shared" si="51"/>
        <v>#VALUE!</v>
      </c>
      <c r="DE189" s="6" t="e">
        <f t="shared" si="52"/>
        <v>#VALUE!</v>
      </c>
      <c r="DF189" s="6" t="e">
        <f t="shared" si="53"/>
        <v>#VALUE!</v>
      </c>
      <c r="DG189" s="6" t="e">
        <f t="shared" si="54"/>
        <v>#VALUE!</v>
      </c>
      <c r="DH189" s="6">
        <f t="shared" si="68"/>
        <v>54.89813576653819</v>
      </c>
      <c r="DI189" s="6">
        <f t="shared" si="55"/>
        <v>1.804452135609219</v>
      </c>
      <c r="DJ189" s="6">
        <f t="shared" si="56"/>
        <v>1.481947612679934</v>
      </c>
      <c r="DK189" s="6">
        <f t="shared" si="57"/>
        <v>0</v>
      </c>
      <c r="DL189" s="6">
        <f t="shared" si="58"/>
        <v>0</v>
      </c>
      <c r="DM189" s="6">
        <f t="shared" si="59"/>
        <v>122.93715094784866</v>
      </c>
      <c r="DN189" s="6">
        <f t="shared" si="60"/>
        <v>101.4976795406277</v>
      </c>
      <c r="DO189" s="6">
        <f t="shared" si="61"/>
        <v>224.43483048847636</v>
      </c>
      <c r="DP189" s="6">
        <f t="shared" si="62"/>
        <v>160.63085031070557</v>
      </c>
      <c r="DQ189" s="6">
        <f t="shared" si="63"/>
        <v>3.792338551089436</v>
      </c>
      <c r="DR189" s="6">
        <f t="shared" si="64"/>
        <v>22.00267442775112</v>
      </c>
    </row>
    <row r="190" spans="1:122" s="7" customFormat="1" ht="12.75">
      <c r="A190" s="40" t="s">
        <v>467</v>
      </c>
      <c r="B190" s="4" t="s">
        <v>468</v>
      </c>
      <c r="C190" s="3">
        <v>5092</v>
      </c>
      <c r="D190" s="4">
        <v>0</v>
      </c>
      <c r="E190" s="4">
        <v>0</v>
      </c>
      <c r="F190" s="4">
        <v>0</v>
      </c>
      <c r="G190" s="4">
        <v>660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3">
        <v>88080</v>
      </c>
      <c r="P190" s="5">
        <v>0</v>
      </c>
      <c r="Q190" s="5">
        <v>0</v>
      </c>
      <c r="R190" s="5">
        <v>0</v>
      </c>
      <c r="S190" s="5">
        <v>0</v>
      </c>
      <c r="T190" s="3">
        <v>22520</v>
      </c>
      <c r="U190" s="4">
        <v>0</v>
      </c>
      <c r="V190" s="4">
        <v>133</v>
      </c>
      <c r="W190" s="4">
        <v>0</v>
      </c>
      <c r="X190" s="5">
        <v>0</v>
      </c>
      <c r="Y190" s="4">
        <v>0</v>
      </c>
      <c r="Z190" s="4">
        <v>0</v>
      </c>
      <c r="AA190" s="4">
        <v>0</v>
      </c>
      <c r="AB190" s="4">
        <v>0</v>
      </c>
      <c r="AC190" s="5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1200</v>
      </c>
      <c r="AI190" s="4">
        <v>0</v>
      </c>
      <c r="AJ190" s="4">
        <v>0</v>
      </c>
      <c r="AK190" s="5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3">
        <v>28440</v>
      </c>
      <c r="AY190" s="4">
        <v>0</v>
      </c>
      <c r="AZ190" s="4">
        <v>0</v>
      </c>
      <c r="BA190" s="4">
        <v>0</v>
      </c>
      <c r="BB190" s="4">
        <v>0</v>
      </c>
      <c r="BC190" s="4">
        <v>2100</v>
      </c>
      <c r="BD190" s="4">
        <v>0</v>
      </c>
      <c r="BE190" s="3">
        <v>157700</v>
      </c>
      <c r="BF190" s="5">
        <v>0</v>
      </c>
      <c r="BG190" s="3">
        <v>624430</v>
      </c>
      <c r="BH190" s="3">
        <v>9860</v>
      </c>
      <c r="BI190" s="4">
        <v>0</v>
      </c>
      <c r="BJ190" s="4">
        <v>0</v>
      </c>
      <c r="BK190" s="4">
        <v>0</v>
      </c>
      <c r="BL190" s="4">
        <v>0</v>
      </c>
      <c r="BM190" s="3">
        <v>200</v>
      </c>
      <c r="BN190" s="3">
        <v>5320</v>
      </c>
      <c r="BO190" s="3">
        <v>2040</v>
      </c>
      <c r="BP190" s="5">
        <v>0</v>
      </c>
      <c r="BQ190" s="5">
        <v>0</v>
      </c>
      <c r="BR190" s="4">
        <v>0</v>
      </c>
      <c r="BS190" s="4">
        <v>0</v>
      </c>
      <c r="BT190" s="3">
        <v>508</v>
      </c>
      <c r="BU190" s="5">
        <v>0</v>
      </c>
      <c r="BV190" s="5">
        <v>0</v>
      </c>
      <c r="BW190" s="5">
        <v>0</v>
      </c>
      <c r="BX190" s="3">
        <v>8790</v>
      </c>
      <c r="BY190" s="3">
        <v>7200</v>
      </c>
      <c r="BZ190" s="3">
        <v>18460</v>
      </c>
      <c r="CA190" s="4">
        <v>1960</v>
      </c>
      <c r="CB190" s="5">
        <v>0</v>
      </c>
      <c r="CC190" s="3">
        <v>164030</v>
      </c>
      <c r="CD190" s="4">
        <v>0</v>
      </c>
      <c r="CE190" s="3">
        <v>919410</v>
      </c>
      <c r="CF190" s="3">
        <v>263040</v>
      </c>
      <c r="CG190" s="3">
        <v>0</v>
      </c>
      <c r="CH190" s="3">
        <v>0</v>
      </c>
      <c r="CI190" s="3">
        <v>0</v>
      </c>
      <c r="CJ190" s="3">
        <v>0</v>
      </c>
      <c r="CK190" s="3">
        <v>0</v>
      </c>
      <c r="CL190" s="3">
        <v>122570</v>
      </c>
      <c r="CM190" s="3">
        <v>0</v>
      </c>
      <c r="CN190" s="3">
        <v>0</v>
      </c>
      <c r="CO190" s="3">
        <v>82690</v>
      </c>
      <c r="CP190" s="3">
        <v>0</v>
      </c>
      <c r="CQ190" s="3">
        <v>0</v>
      </c>
      <c r="CR190" s="3">
        <v>0</v>
      </c>
      <c r="CS190" s="33">
        <f t="shared" si="65"/>
        <v>1485960</v>
      </c>
      <c r="CT190" s="6" t="e">
        <f>#VALUE!</f>
        <v>#VALUE!</v>
      </c>
      <c r="CU190" s="6" t="e">
        <f t="shared" si="66"/>
        <v>#VALUE!</v>
      </c>
      <c r="CV190" s="6">
        <f t="shared" si="46"/>
        <v>919410</v>
      </c>
      <c r="CW190" s="6">
        <f t="shared" si="67"/>
        <v>0</v>
      </c>
      <c r="CX190" s="6">
        <f t="shared" si="47"/>
        <v>641</v>
      </c>
      <c r="CY190" s="6" t="e">
        <f t="shared" si="48"/>
        <v>#VALUE!</v>
      </c>
      <c r="CZ190" s="20" t="e">
        <f t="shared" si="49"/>
        <v>#VALUE!</v>
      </c>
      <c r="DA190" s="20">
        <v>61.760316141530524</v>
      </c>
      <c r="DB190" s="20">
        <v>61.760316141530524</v>
      </c>
      <c r="DC190" s="6" t="e">
        <f t="shared" si="50"/>
        <v>#VALUE!</v>
      </c>
      <c r="DD190" s="8" t="e">
        <f t="shared" si="51"/>
        <v>#VALUE!</v>
      </c>
      <c r="DE190" s="6" t="e">
        <f t="shared" si="52"/>
        <v>#VALUE!</v>
      </c>
      <c r="DF190" s="6" t="e">
        <f t="shared" si="53"/>
        <v>#VALUE!</v>
      </c>
      <c r="DG190" s="6" t="e">
        <f t="shared" si="54"/>
        <v>#VALUE!</v>
      </c>
      <c r="DH190" s="6">
        <f t="shared" si="68"/>
        <v>48.26787117046347</v>
      </c>
      <c r="DI190" s="6">
        <f t="shared" si="55"/>
        <v>0.384917517674784</v>
      </c>
      <c r="DJ190" s="6">
        <f t="shared" si="56"/>
        <v>4.422623723487824</v>
      </c>
      <c r="DK190" s="6">
        <f t="shared" si="57"/>
        <v>0</v>
      </c>
      <c r="DL190" s="6">
        <f t="shared" si="58"/>
        <v>3.6252945797329144</v>
      </c>
      <c r="DM190" s="6">
        <f t="shared" si="59"/>
        <v>122.62961508248233</v>
      </c>
      <c r="DN190" s="6">
        <f t="shared" si="60"/>
        <v>32.21327572663001</v>
      </c>
      <c r="DO190" s="6">
        <f t="shared" si="61"/>
        <v>154.84289080911233</v>
      </c>
      <c r="DP190" s="6">
        <f t="shared" si="62"/>
        <v>180.5597014925373</v>
      </c>
      <c r="DQ190" s="6">
        <f t="shared" si="63"/>
        <v>4.224273369992145</v>
      </c>
      <c r="DR190" s="6">
        <f t="shared" si="64"/>
        <v>16.239198743126472</v>
      </c>
    </row>
    <row r="191" spans="1:122" s="7" customFormat="1" ht="12.75">
      <c r="A191" s="40" t="s">
        <v>469</v>
      </c>
      <c r="B191" s="4" t="s">
        <v>470</v>
      </c>
      <c r="C191" s="3">
        <v>193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3">
        <v>230</v>
      </c>
      <c r="U191" s="4">
        <v>0</v>
      </c>
      <c r="V191" s="4">
        <v>0</v>
      </c>
      <c r="W191" s="4">
        <v>0</v>
      </c>
      <c r="X191" s="5">
        <v>0</v>
      </c>
      <c r="Y191" s="4">
        <v>0</v>
      </c>
      <c r="Z191" s="4">
        <v>0</v>
      </c>
      <c r="AA191" s="4">
        <v>0</v>
      </c>
      <c r="AB191" s="4">
        <v>0</v>
      </c>
      <c r="AC191" s="5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5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5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3">
        <v>4232</v>
      </c>
      <c r="BF191" s="5">
        <v>0</v>
      </c>
      <c r="BG191" s="5">
        <v>0</v>
      </c>
      <c r="BH191" s="5">
        <v>0</v>
      </c>
      <c r="BI191" s="4">
        <v>0</v>
      </c>
      <c r="BJ191" s="4">
        <v>0</v>
      </c>
      <c r="BK191" s="4">
        <v>0</v>
      </c>
      <c r="BL191" s="4">
        <v>0</v>
      </c>
      <c r="BM191" s="3">
        <v>1</v>
      </c>
      <c r="BN191" s="3">
        <v>173</v>
      </c>
      <c r="BO191" s="3">
        <v>35</v>
      </c>
      <c r="BP191" s="5">
        <v>0</v>
      </c>
      <c r="BQ191" s="5">
        <v>0</v>
      </c>
      <c r="BR191" s="4">
        <v>0</v>
      </c>
      <c r="BS191" s="4">
        <v>0</v>
      </c>
      <c r="BT191" s="5">
        <v>0</v>
      </c>
      <c r="BU191" s="5">
        <v>0</v>
      </c>
      <c r="BV191" s="3">
        <v>2</v>
      </c>
      <c r="BW191" s="5">
        <v>0</v>
      </c>
      <c r="BX191" s="3">
        <v>114</v>
      </c>
      <c r="BY191" s="3">
        <v>213</v>
      </c>
      <c r="BZ191" s="5">
        <v>0</v>
      </c>
      <c r="CA191" s="4">
        <v>2</v>
      </c>
      <c r="CB191" s="5">
        <v>0</v>
      </c>
      <c r="CC191" s="5">
        <v>0</v>
      </c>
      <c r="CD191" s="4">
        <v>0</v>
      </c>
      <c r="CE191" s="3">
        <v>43276</v>
      </c>
      <c r="CF191" s="3">
        <v>5949</v>
      </c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3">
        <v>41</v>
      </c>
      <c r="CM191" s="3">
        <v>0</v>
      </c>
      <c r="CN191" s="3">
        <v>0</v>
      </c>
      <c r="CO191" s="3">
        <v>4754</v>
      </c>
      <c r="CP191" s="3">
        <v>0</v>
      </c>
      <c r="CQ191" s="3">
        <v>0</v>
      </c>
      <c r="CR191" s="3">
        <v>0</v>
      </c>
      <c r="CS191" s="33">
        <f t="shared" si="65"/>
        <v>15705</v>
      </c>
      <c r="CT191" s="6" t="e">
        <f>#VALUE!</f>
        <v>#VALUE!</v>
      </c>
      <c r="CU191" s="6" t="e">
        <f t="shared" si="66"/>
        <v>#VALUE!</v>
      </c>
      <c r="CV191" s="6">
        <f t="shared" si="46"/>
        <v>43276</v>
      </c>
      <c r="CW191" s="6">
        <f t="shared" si="67"/>
        <v>0</v>
      </c>
      <c r="CX191" s="6">
        <f t="shared" si="47"/>
        <v>0</v>
      </c>
      <c r="CY191" s="6" t="e">
        <f t="shared" si="48"/>
        <v>#VALUE!</v>
      </c>
      <c r="CZ191" s="20" t="e">
        <f t="shared" si="49"/>
        <v>#VALUE!</v>
      </c>
      <c r="DA191" s="20">
        <v>26.627218934911244</v>
      </c>
      <c r="DB191" s="20">
        <v>26.627218934911244</v>
      </c>
      <c r="DC191" s="6" t="e">
        <f t="shared" si="50"/>
        <v>#VALUE!</v>
      </c>
      <c r="DD191" s="8" t="e">
        <f t="shared" si="51"/>
        <v>#VALUE!</v>
      </c>
      <c r="DE191" s="6" t="e">
        <f t="shared" si="52"/>
        <v>#VALUE!</v>
      </c>
      <c r="DF191" s="6" t="e">
        <f t="shared" si="53"/>
        <v>#VALUE!</v>
      </c>
      <c r="DG191" s="6" t="e">
        <f t="shared" si="54"/>
        <v>#VALUE!</v>
      </c>
      <c r="DH191" s="6">
        <f t="shared" si="68"/>
        <v>21.927461139896373</v>
      </c>
      <c r="DI191" s="6">
        <f t="shared" si="55"/>
        <v>0.010362694300518135</v>
      </c>
      <c r="DJ191" s="6">
        <f t="shared" si="56"/>
        <v>1.1917098445595855</v>
      </c>
      <c r="DK191" s="6">
        <f t="shared" si="57"/>
        <v>0</v>
      </c>
      <c r="DL191" s="6">
        <f t="shared" si="58"/>
        <v>0</v>
      </c>
      <c r="DM191" s="6">
        <f t="shared" si="59"/>
        <v>0</v>
      </c>
      <c r="DN191" s="6">
        <f t="shared" si="60"/>
        <v>0</v>
      </c>
      <c r="DO191" s="6">
        <f t="shared" si="61"/>
        <v>0</v>
      </c>
      <c r="DP191" s="6">
        <f t="shared" si="62"/>
        <v>224.22797927461139</v>
      </c>
      <c r="DQ191" s="6">
        <f t="shared" si="63"/>
        <v>2.5958549222797926</v>
      </c>
      <c r="DR191" s="6">
        <f t="shared" si="64"/>
        <v>24.632124352331605</v>
      </c>
    </row>
    <row r="192" spans="1:122" s="7" customFormat="1" ht="12.75">
      <c r="A192" s="40" t="s">
        <v>471</v>
      </c>
      <c r="B192" s="4" t="s">
        <v>472</v>
      </c>
      <c r="C192" s="3">
        <v>4325</v>
      </c>
      <c r="D192" s="4">
        <v>0</v>
      </c>
      <c r="E192" s="4">
        <v>0</v>
      </c>
      <c r="F192" s="4">
        <v>0</v>
      </c>
      <c r="G192" s="4">
        <v>810</v>
      </c>
      <c r="H192" s="4">
        <v>0</v>
      </c>
      <c r="I192" s="4">
        <v>0</v>
      </c>
      <c r="J192" s="4">
        <v>0</v>
      </c>
      <c r="K192" s="4">
        <v>500</v>
      </c>
      <c r="L192" s="4">
        <v>0</v>
      </c>
      <c r="M192" s="4">
        <v>0</v>
      </c>
      <c r="N192" s="4">
        <v>0</v>
      </c>
      <c r="O192" s="3">
        <v>32340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4">
        <v>0</v>
      </c>
      <c r="V192" s="4">
        <v>0</v>
      </c>
      <c r="W192" s="4">
        <v>27</v>
      </c>
      <c r="X192" s="5">
        <v>0</v>
      </c>
      <c r="Y192" s="4">
        <v>156</v>
      </c>
      <c r="Z192" s="4">
        <v>0</v>
      </c>
      <c r="AA192" s="4">
        <v>0</v>
      </c>
      <c r="AB192" s="4">
        <v>0</v>
      </c>
      <c r="AC192" s="5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5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230</v>
      </c>
      <c r="AV192" s="4">
        <v>27</v>
      </c>
      <c r="AW192" s="4">
        <v>0</v>
      </c>
      <c r="AX192" s="3">
        <v>12760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3">
        <v>222830</v>
      </c>
      <c r="BF192" s="5">
        <v>0</v>
      </c>
      <c r="BG192" s="3">
        <v>228170</v>
      </c>
      <c r="BH192" s="5">
        <v>0</v>
      </c>
      <c r="BI192" s="4">
        <v>0</v>
      </c>
      <c r="BJ192" s="4">
        <v>0</v>
      </c>
      <c r="BK192" s="4">
        <v>0</v>
      </c>
      <c r="BL192" s="4">
        <v>0</v>
      </c>
      <c r="BM192" s="3">
        <v>170</v>
      </c>
      <c r="BN192" s="3">
        <v>3668</v>
      </c>
      <c r="BO192" s="3">
        <v>1600</v>
      </c>
      <c r="BP192" s="5">
        <v>0</v>
      </c>
      <c r="BQ192" s="5">
        <v>0</v>
      </c>
      <c r="BR192" s="4">
        <v>0</v>
      </c>
      <c r="BS192" s="4">
        <v>0</v>
      </c>
      <c r="BT192" s="3">
        <v>800</v>
      </c>
      <c r="BU192" s="5">
        <v>0</v>
      </c>
      <c r="BV192" s="3">
        <v>238</v>
      </c>
      <c r="BW192" s="5">
        <v>0</v>
      </c>
      <c r="BX192" s="3">
        <v>6067</v>
      </c>
      <c r="BY192" s="3">
        <v>8341</v>
      </c>
      <c r="BZ192" s="5">
        <v>0</v>
      </c>
      <c r="CA192" s="4">
        <v>0</v>
      </c>
      <c r="CB192" s="5">
        <v>0</v>
      </c>
      <c r="CC192" s="3">
        <v>233310</v>
      </c>
      <c r="CD192" s="4">
        <v>0</v>
      </c>
      <c r="CE192" s="3">
        <v>783850</v>
      </c>
      <c r="CF192" s="3">
        <v>302200</v>
      </c>
      <c r="CG192" s="3">
        <v>0</v>
      </c>
      <c r="CH192" s="3">
        <v>0</v>
      </c>
      <c r="CI192" s="3">
        <v>0</v>
      </c>
      <c r="CJ192" s="3">
        <v>0</v>
      </c>
      <c r="CK192" s="3">
        <v>0</v>
      </c>
      <c r="CL192" s="3">
        <v>0</v>
      </c>
      <c r="CM192" s="3">
        <v>0</v>
      </c>
      <c r="CN192" s="3">
        <v>0</v>
      </c>
      <c r="CO192" s="3">
        <v>141170</v>
      </c>
      <c r="CP192" s="3">
        <v>0</v>
      </c>
      <c r="CQ192" s="3">
        <v>0</v>
      </c>
      <c r="CR192" s="3">
        <v>0</v>
      </c>
      <c r="CS192" s="33">
        <f t="shared" si="65"/>
        <v>1193364</v>
      </c>
      <c r="CT192" s="6" t="e">
        <f>#VALUE!</f>
        <v>#VALUE!</v>
      </c>
      <c r="CU192" s="6" t="e">
        <f t="shared" si="66"/>
        <v>#VALUE!</v>
      </c>
      <c r="CV192" s="6">
        <f t="shared" si="46"/>
        <v>783850</v>
      </c>
      <c r="CW192" s="6">
        <f t="shared" si="67"/>
        <v>0</v>
      </c>
      <c r="CX192" s="6">
        <f t="shared" si="47"/>
        <v>800</v>
      </c>
      <c r="CY192" s="6" t="e">
        <f t="shared" si="48"/>
        <v>#VALUE!</v>
      </c>
      <c r="CZ192" s="20" t="e">
        <f t="shared" si="49"/>
        <v>#VALUE!</v>
      </c>
      <c r="DA192" s="20">
        <v>60.3314233367408</v>
      </c>
      <c r="DB192" s="20">
        <v>60.3314233367408</v>
      </c>
      <c r="DC192" s="6" t="e">
        <f t="shared" si="50"/>
        <v>#VALUE!</v>
      </c>
      <c r="DD192" s="8" t="e">
        <f t="shared" si="51"/>
        <v>#VALUE!</v>
      </c>
      <c r="DE192" s="6" t="e">
        <f t="shared" si="52"/>
        <v>#VALUE!</v>
      </c>
      <c r="DF192" s="6" t="e">
        <f t="shared" si="53"/>
        <v>#VALUE!</v>
      </c>
      <c r="DG192" s="6" t="e">
        <f t="shared" si="54"/>
        <v>#VALUE!</v>
      </c>
      <c r="DH192" s="6">
        <f t="shared" si="68"/>
        <v>58.998843930635836</v>
      </c>
      <c r="DI192" s="6">
        <f t="shared" si="55"/>
        <v>0</v>
      </c>
      <c r="DJ192" s="6">
        <f t="shared" si="56"/>
        <v>0</v>
      </c>
      <c r="DK192" s="6">
        <f t="shared" si="57"/>
        <v>0</v>
      </c>
      <c r="DL192" s="6">
        <f t="shared" si="58"/>
        <v>0</v>
      </c>
      <c r="DM192" s="6">
        <f t="shared" si="59"/>
        <v>52.75606936416185</v>
      </c>
      <c r="DN192" s="6">
        <f t="shared" si="60"/>
        <v>53.94450867052023</v>
      </c>
      <c r="DO192" s="6">
        <f t="shared" si="61"/>
        <v>106.70057803468208</v>
      </c>
      <c r="DP192" s="6">
        <f t="shared" si="62"/>
        <v>181.23699421965318</v>
      </c>
      <c r="DQ192" s="6">
        <f t="shared" si="63"/>
        <v>4.2187283236994215</v>
      </c>
      <c r="DR192" s="6">
        <f t="shared" si="64"/>
        <v>32.64046242774567</v>
      </c>
    </row>
    <row r="193" spans="1:122" s="7" customFormat="1" ht="12.75">
      <c r="A193" s="40" t="s">
        <v>473</v>
      </c>
      <c r="B193" s="4" t="s">
        <v>474</v>
      </c>
      <c r="C193" s="3">
        <v>2046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3">
        <v>2962</v>
      </c>
      <c r="U193" s="4">
        <v>0</v>
      </c>
      <c r="V193" s="4">
        <v>0</v>
      </c>
      <c r="W193" s="4">
        <v>0</v>
      </c>
      <c r="X193" s="5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5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5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3">
        <v>54519</v>
      </c>
      <c r="BF193" s="5">
        <v>0</v>
      </c>
      <c r="BG193" s="3">
        <v>92487</v>
      </c>
      <c r="BH193" s="5">
        <v>0</v>
      </c>
      <c r="BI193" s="4">
        <v>0</v>
      </c>
      <c r="BJ193" s="4">
        <v>0</v>
      </c>
      <c r="BK193" s="4">
        <v>0</v>
      </c>
      <c r="BL193" s="4">
        <v>0</v>
      </c>
      <c r="BM193" s="3">
        <v>10</v>
      </c>
      <c r="BN193" s="3">
        <v>1711</v>
      </c>
      <c r="BO193" s="3">
        <v>890</v>
      </c>
      <c r="BP193" s="5">
        <v>0</v>
      </c>
      <c r="BQ193" s="5">
        <v>0</v>
      </c>
      <c r="BR193" s="4">
        <v>0</v>
      </c>
      <c r="BS193" s="4">
        <v>0</v>
      </c>
      <c r="BT193" s="5">
        <v>0</v>
      </c>
      <c r="BU193" s="5">
        <v>0</v>
      </c>
      <c r="BV193" s="3">
        <v>26</v>
      </c>
      <c r="BW193" s="5">
        <v>0</v>
      </c>
      <c r="BX193" s="3">
        <v>1129</v>
      </c>
      <c r="BY193" s="3">
        <v>2114</v>
      </c>
      <c r="BZ193" s="5">
        <v>0</v>
      </c>
      <c r="CA193" s="4">
        <v>31</v>
      </c>
      <c r="CB193" s="5">
        <v>0</v>
      </c>
      <c r="CC193" s="5">
        <v>0</v>
      </c>
      <c r="CD193" s="4">
        <v>0</v>
      </c>
      <c r="CE193" s="3">
        <v>557478</v>
      </c>
      <c r="CF193" s="3">
        <v>76631</v>
      </c>
      <c r="CG193" s="3">
        <v>0</v>
      </c>
      <c r="CH193" s="3">
        <v>0</v>
      </c>
      <c r="CI193" s="3">
        <v>0</v>
      </c>
      <c r="CJ193" s="3">
        <v>0</v>
      </c>
      <c r="CK193" s="3">
        <v>0</v>
      </c>
      <c r="CL193" s="3">
        <v>534</v>
      </c>
      <c r="CM193" s="3">
        <v>0</v>
      </c>
      <c r="CN193" s="3">
        <v>0</v>
      </c>
      <c r="CO193" s="3">
        <v>61236</v>
      </c>
      <c r="CP193" s="3">
        <v>0</v>
      </c>
      <c r="CQ193" s="3">
        <v>0</v>
      </c>
      <c r="CR193" s="3">
        <v>0</v>
      </c>
      <c r="CS193" s="33">
        <f t="shared" si="65"/>
        <v>293746</v>
      </c>
      <c r="CT193" s="6" t="e">
        <f>#VALUE!</f>
        <v>#VALUE!</v>
      </c>
      <c r="CU193" s="6" t="e">
        <f t="shared" si="66"/>
        <v>#VALUE!</v>
      </c>
      <c r="CV193" s="6">
        <f t="shared" si="46"/>
        <v>557478</v>
      </c>
      <c r="CW193" s="6">
        <f t="shared" si="67"/>
        <v>0</v>
      </c>
      <c r="CX193" s="6">
        <f t="shared" si="47"/>
        <v>0</v>
      </c>
      <c r="CY193" s="6" t="e">
        <f t="shared" si="48"/>
        <v>#VALUE!</v>
      </c>
      <c r="CZ193" s="20" t="e">
        <f t="shared" si="49"/>
        <v>#VALUE!</v>
      </c>
      <c r="DA193" s="20">
        <v>34.50866047009953</v>
      </c>
      <c r="DB193" s="20">
        <v>34.50866047009953</v>
      </c>
      <c r="DC193" s="6" t="e">
        <f t="shared" si="50"/>
        <v>#VALUE!</v>
      </c>
      <c r="DD193" s="8" t="e">
        <f t="shared" si="51"/>
        <v>#VALUE!</v>
      </c>
      <c r="DE193" s="6" t="e">
        <f t="shared" si="52"/>
        <v>#VALUE!</v>
      </c>
      <c r="DF193" s="6" t="e">
        <f t="shared" si="53"/>
        <v>#VALUE!</v>
      </c>
      <c r="DG193" s="6" t="e">
        <f t="shared" si="54"/>
        <v>#VALUE!</v>
      </c>
      <c r="DH193" s="6">
        <f t="shared" si="68"/>
        <v>26.646627565982406</v>
      </c>
      <c r="DI193" s="6">
        <f t="shared" si="55"/>
        <v>0.015151515151515152</v>
      </c>
      <c r="DJ193" s="6">
        <f t="shared" si="56"/>
        <v>1.447702834799609</v>
      </c>
      <c r="DK193" s="6">
        <f t="shared" si="57"/>
        <v>0</v>
      </c>
      <c r="DL193" s="6">
        <f t="shared" si="58"/>
        <v>0</v>
      </c>
      <c r="DM193" s="6">
        <f t="shared" si="59"/>
        <v>45.20381231671554</v>
      </c>
      <c r="DN193" s="6">
        <f t="shared" si="60"/>
        <v>0</v>
      </c>
      <c r="DO193" s="6">
        <f t="shared" si="61"/>
        <v>45.20381231671554</v>
      </c>
      <c r="DP193" s="6">
        <f t="shared" si="62"/>
        <v>272.47214076246337</v>
      </c>
      <c r="DQ193" s="6">
        <f t="shared" si="63"/>
        <v>2.426197458455523</v>
      </c>
      <c r="DR193" s="6">
        <f t="shared" si="64"/>
        <v>29.929618768328446</v>
      </c>
    </row>
    <row r="194" spans="1:122" s="7" customFormat="1" ht="12.75">
      <c r="A194" s="40" t="s">
        <v>475</v>
      </c>
      <c r="B194" s="4" t="s">
        <v>476</v>
      </c>
      <c r="C194" s="3">
        <v>894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3">
        <v>15190</v>
      </c>
      <c r="U194" s="4">
        <v>0</v>
      </c>
      <c r="V194" s="4">
        <v>0</v>
      </c>
      <c r="W194" s="4">
        <v>0</v>
      </c>
      <c r="X194" s="5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5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5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3">
        <v>26490</v>
      </c>
      <c r="BF194" s="5">
        <v>0</v>
      </c>
      <c r="BG194" s="3">
        <v>43600</v>
      </c>
      <c r="BH194" s="3">
        <v>1950</v>
      </c>
      <c r="BI194" s="4">
        <v>0</v>
      </c>
      <c r="BJ194" s="4">
        <v>0</v>
      </c>
      <c r="BK194" s="4">
        <v>0</v>
      </c>
      <c r="BL194" s="4">
        <v>0</v>
      </c>
      <c r="BM194" s="3">
        <v>4</v>
      </c>
      <c r="BN194" s="3">
        <v>734</v>
      </c>
      <c r="BO194" s="3">
        <v>300</v>
      </c>
      <c r="BP194" s="5">
        <v>0</v>
      </c>
      <c r="BQ194" s="5">
        <v>0</v>
      </c>
      <c r="BR194" s="4">
        <v>0</v>
      </c>
      <c r="BS194" s="4">
        <v>0</v>
      </c>
      <c r="BT194" s="3">
        <v>300</v>
      </c>
      <c r="BU194" s="5">
        <v>0</v>
      </c>
      <c r="BV194" s="3">
        <v>12</v>
      </c>
      <c r="BW194" s="5">
        <v>0</v>
      </c>
      <c r="BX194" s="3">
        <v>484</v>
      </c>
      <c r="BY194" s="3">
        <v>908</v>
      </c>
      <c r="BZ194" s="5">
        <v>0</v>
      </c>
      <c r="CA194" s="4">
        <v>580</v>
      </c>
      <c r="CB194" s="5">
        <v>0</v>
      </c>
      <c r="CC194" s="5">
        <v>0</v>
      </c>
      <c r="CD194" s="4">
        <v>0</v>
      </c>
      <c r="CE194" s="3">
        <v>159410</v>
      </c>
      <c r="CF194" s="3">
        <v>23780</v>
      </c>
      <c r="CG194" s="3">
        <v>0</v>
      </c>
      <c r="CH194" s="3">
        <v>0</v>
      </c>
      <c r="CI194" s="3">
        <v>0</v>
      </c>
      <c r="CJ194" s="3">
        <v>0</v>
      </c>
      <c r="CK194" s="3">
        <v>0</v>
      </c>
      <c r="CL194" s="3">
        <v>0</v>
      </c>
      <c r="CM194" s="3">
        <v>0</v>
      </c>
      <c r="CN194" s="3">
        <v>0</v>
      </c>
      <c r="CO194" s="3">
        <v>17070</v>
      </c>
      <c r="CP194" s="3">
        <v>0</v>
      </c>
      <c r="CQ194" s="3">
        <v>0</v>
      </c>
      <c r="CR194" s="3">
        <v>0</v>
      </c>
      <c r="CS194" s="33">
        <f t="shared" si="65"/>
        <v>131102</v>
      </c>
      <c r="CT194" s="6" t="e">
        <f>#VALUE!</f>
        <v>#VALUE!</v>
      </c>
      <c r="CU194" s="6" t="e">
        <f t="shared" si="66"/>
        <v>#VALUE!</v>
      </c>
      <c r="CV194" s="6">
        <f aca="true" t="shared" si="69" ref="CV194:CV238">CE194</f>
        <v>159410</v>
      </c>
      <c r="CW194" s="6">
        <f t="shared" si="67"/>
        <v>0</v>
      </c>
      <c r="CX194" s="6">
        <f aca="true" t="shared" si="70" ref="CX194:CX238">SUM(V194,BI194,BJ194,BK194,BL194,BQ194,BR194,BS194,BT194,BU194)</f>
        <v>300</v>
      </c>
      <c r="CY194" s="6" t="e">
        <f aca="true" t="shared" si="71" ref="CY194:CY238">CT194+CV194+CW194+CX194</f>
        <v>#VALUE!</v>
      </c>
      <c r="CZ194" s="20" t="e">
        <f aca="true" t="shared" si="72" ref="CZ194:CZ238">CT194/CY194*100</f>
        <v>#VALUE!</v>
      </c>
      <c r="DA194" s="20">
        <v>45.08135840336712</v>
      </c>
      <c r="DB194" s="20">
        <v>45.08135840336712</v>
      </c>
      <c r="DC194" s="6" t="e">
        <f aca="true" t="shared" si="73" ref="DC194:DC238">CY194/C194</f>
        <v>#VALUE!</v>
      </c>
      <c r="DD194" s="8" t="e">
        <f aca="true" t="shared" si="74" ref="DD194:DD238">SUM(CY194,CJ194,CL194)</f>
        <v>#VALUE!</v>
      </c>
      <c r="DE194" s="6" t="e">
        <f aca="true" t="shared" si="75" ref="DE194:DE238">DD194/C194</f>
        <v>#VALUE!</v>
      </c>
      <c r="DF194" s="6" t="e">
        <f aca="true" t="shared" si="76" ref="DF194:DF238">SUM(DD194,CG194,CQ194)</f>
        <v>#VALUE!</v>
      </c>
      <c r="DG194" s="6" t="e">
        <f aca="true" t="shared" si="77" ref="DG194:DG238">DF194/C194</f>
        <v>#VALUE!</v>
      </c>
      <c r="DH194" s="6">
        <f t="shared" si="68"/>
        <v>29.630872483221477</v>
      </c>
      <c r="DI194" s="6">
        <f aca="true" t="shared" si="78" ref="DI194:DI238">SUM(P194,CA194)/C194</f>
        <v>0.6487695749440716</v>
      </c>
      <c r="DJ194" s="6">
        <f aca="true" t="shared" si="79" ref="DJ194:DJ238">SUM(T194,BF194)/C194</f>
        <v>16.991051454138702</v>
      </c>
      <c r="DK194" s="6">
        <f aca="true" t="shared" si="80" ref="DK194:DK238">SUM(R194,CB194)/C194</f>
        <v>0</v>
      </c>
      <c r="DL194" s="6">
        <f aca="true" t="shared" si="81" ref="DL194:DL238">SUM(Q194,BZ194)/C194</f>
        <v>0</v>
      </c>
      <c r="DM194" s="6">
        <f aca="true" t="shared" si="82" ref="DM194:DM238">BG194/C194</f>
        <v>48.769574944071586</v>
      </c>
      <c r="DN194" s="6">
        <f aca="true" t="shared" si="83" ref="DN194:DN238">CC194/C194</f>
        <v>0</v>
      </c>
      <c r="DO194" s="6">
        <f aca="true" t="shared" si="84" ref="DO194:DO238">SUM(BG194,CC194)/C194</f>
        <v>48.769574944071586</v>
      </c>
      <c r="DP194" s="6">
        <f aca="true" t="shared" si="85" ref="DP194:DP238">CE194/C194</f>
        <v>178.3109619686801</v>
      </c>
      <c r="DQ194" s="6">
        <f aca="true" t="shared" si="86" ref="DQ194:DQ238">SUM(Z194,AA194,AB194,AC194,BM194,BN194,BX194,BY194)/C194</f>
        <v>2.38255033557047</v>
      </c>
      <c r="DR194" s="6">
        <f aca="true" t="shared" si="87" ref="DR194:DR238">SUM(CP194,CO194)/C194</f>
        <v>19.093959731543624</v>
      </c>
    </row>
    <row r="195" spans="1:122" s="7" customFormat="1" ht="12.75">
      <c r="A195" s="40" t="s">
        <v>477</v>
      </c>
      <c r="B195" s="4" t="s">
        <v>478</v>
      </c>
      <c r="C195" s="3">
        <v>47348</v>
      </c>
      <c r="D195" s="4">
        <v>0</v>
      </c>
      <c r="E195" s="4">
        <v>0</v>
      </c>
      <c r="F195" s="4">
        <v>0</v>
      </c>
      <c r="G195" s="4">
        <v>370</v>
      </c>
      <c r="H195" s="4">
        <v>0</v>
      </c>
      <c r="I195" s="4">
        <v>0</v>
      </c>
      <c r="J195" s="4">
        <v>0</v>
      </c>
      <c r="K195" s="4">
        <v>700</v>
      </c>
      <c r="L195" s="4">
        <v>0</v>
      </c>
      <c r="M195" s="4">
        <v>0</v>
      </c>
      <c r="N195" s="4">
        <v>0</v>
      </c>
      <c r="O195" s="3">
        <v>1473740</v>
      </c>
      <c r="P195" s="5">
        <v>0</v>
      </c>
      <c r="Q195" s="3">
        <v>19900</v>
      </c>
      <c r="R195" s="5">
        <v>0</v>
      </c>
      <c r="S195" s="5">
        <v>0</v>
      </c>
      <c r="T195" s="3">
        <v>43540</v>
      </c>
      <c r="U195" s="4">
        <v>0</v>
      </c>
      <c r="V195" s="4">
        <v>0</v>
      </c>
      <c r="W195" s="4">
        <v>0</v>
      </c>
      <c r="X195" s="5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5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121</v>
      </c>
      <c r="AW195" s="4">
        <v>0</v>
      </c>
      <c r="AX195" s="3">
        <v>54080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3">
        <v>2314570</v>
      </c>
      <c r="BF195" s="5">
        <v>0</v>
      </c>
      <c r="BG195" s="3">
        <v>6841600</v>
      </c>
      <c r="BH195" s="3">
        <v>213310</v>
      </c>
      <c r="BI195" s="4">
        <v>0</v>
      </c>
      <c r="BJ195" s="4">
        <v>0</v>
      </c>
      <c r="BK195" s="4">
        <v>0</v>
      </c>
      <c r="BL195" s="4">
        <v>0</v>
      </c>
      <c r="BM195" s="3">
        <v>980</v>
      </c>
      <c r="BN195" s="3">
        <v>59620</v>
      </c>
      <c r="BO195" s="3">
        <v>23085</v>
      </c>
      <c r="BP195" s="5">
        <v>0</v>
      </c>
      <c r="BQ195" s="5">
        <v>0</v>
      </c>
      <c r="BR195" s="4">
        <v>0</v>
      </c>
      <c r="BS195" s="4">
        <v>0</v>
      </c>
      <c r="BT195" s="3">
        <v>2580</v>
      </c>
      <c r="BU195" s="5">
        <v>0</v>
      </c>
      <c r="BV195" s="3">
        <v>5720</v>
      </c>
      <c r="BW195" s="5">
        <v>0</v>
      </c>
      <c r="BX195" s="3">
        <v>76450</v>
      </c>
      <c r="BY195" s="3">
        <v>78150</v>
      </c>
      <c r="BZ195" s="3">
        <v>1352900</v>
      </c>
      <c r="CA195" s="4">
        <v>37080</v>
      </c>
      <c r="CB195" s="5">
        <v>0</v>
      </c>
      <c r="CC195" s="3">
        <v>2925300</v>
      </c>
      <c r="CD195" s="4">
        <v>47240</v>
      </c>
      <c r="CE195" s="3">
        <v>9159940</v>
      </c>
      <c r="CF195" s="3">
        <v>3336250</v>
      </c>
      <c r="CG195" s="3">
        <v>0</v>
      </c>
      <c r="CH195" s="3">
        <v>0</v>
      </c>
      <c r="CI195" s="3">
        <v>0</v>
      </c>
      <c r="CJ195" s="3">
        <v>0</v>
      </c>
      <c r="CK195" s="3">
        <v>0</v>
      </c>
      <c r="CL195" s="3">
        <v>2823130</v>
      </c>
      <c r="CM195" s="3">
        <v>0</v>
      </c>
      <c r="CN195" s="3">
        <v>0</v>
      </c>
      <c r="CO195" s="3">
        <v>1297140</v>
      </c>
      <c r="CP195" s="3">
        <v>0</v>
      </c>
      <c r="CQ195" s="3">
        <v>0</v>
      </c>
      <c r="CR195" s="3">
        <v>0</v>
      </c>
      <c r="CS195" s="33">
        <f aca="true" t="shared" si="88" ref="CS195:CS238">I195+J195+K195+L195+O195+P195+Q195+R195+S195+T195+U195+X195+Z195+AA195+AB195+AC195+AH195+AK195+AL195+AM195+AN195+AP195+AQ195+AR195+AS195+AX195+BE195+BF195+BG195+BH195+BM195+BN195+BO195+BP195+BV195+BW195+BX195+BY195+BZ195+CA195+CB195+CC195+CF195+CO195</f>
        <v>20154115</v>
      </c>
      <c r="CT195" s="6" t="e">
        <f>#VALUE!</f>
        <v>#VALUE!</v>
      </c>
      <c r="CU195" s="6" t="e">
        <f aca="true" t="shared" si="89" ref="CU195:CU238">CS195-CT195</f>
        <v>#VALUE!</v>
      </c>
      <c r="CV195" s="6">
        <f t="shared" si="69"/>
        <v>9159940</v>
      </c>
      <c r="CW195" s="6">
        <f aca="true" t="shared" si="90" ref="CW195:CW238">SUM(CD195,CK195,CP195,CR195)</f>
        <v>47240</v>
      </c>
      <c r="CX195" s="6">
        <f t="shared" si="70"/>
        <v>2580</v>
      </c>
      <c r="CY195" s="6" t="e">
        <f t="shared" si="71"/>
        <v>#VALUE!</v>
      </c>
      <c r="CZ195" s="20" t="e">
        <f t="shared" si="72"/>
        <v>#VALUE!</v>
      </c>
      <c r="DA195" s="20">
        <v>68.63574715530562</v>
      </c>
      <c r="DB195" s="20">
        <v>68.63574715530562</v>
      </c>
      <c r="DC195" s="6" t="e">
        <f t="shared" si="73"/>
        <v>#VALUE!</v>
      </c>
      <c r="DD195" s="8" t="e">
        <f t="shared" si="74"/>
        <v>#VALUE!</v>
      </c>
      <c r="DE195" s="6" t="e">
        <f t="shared" si="75"/>
        <v>#VALUE!</v>
      </c>
      <c r="DF195" s="6" t="e">
        <f t="shared" si="76"/>
        <v>#VALUE!</v>
      </c>
      <c r="DG195" s="6" t="e">
        <f t="shared" si="77"/>
        <v>#VALUE!</v>
      </c>
      <c r="DH195" s="6">
        <f aca="true" t="shared" si="91" ref="DH195:DH238">SUM(O195,BE195)/C195</f>
        <v>80.00992650164737</v>
      </c>
      <c r="DI195" s="6">
        <f t="shared" si="78"/>
        <v>0.7831376193292219</v>
      </c>
      <c r="DJ195" s="6">
        <f t="shared" si="79"/>
        <v>0.9195742164399764</v>
      </c>
      <c r="DK195" s="6">
        <f t="shared" si="80"/>
        <v>0</v>
      </c>
      <c r="DL195" s="6">
        <f t="shared" si="81"/>
        <v>28.993832896848865</v>
      </c>
      <c r="DM195" s="6">
        <f t="shared" si="82"/>
        <v>144.4960716397736</v>
      </c>
      <c r="DN195" s="6">
        <f t="shared" si="83"/>
        <v>61.782968657599056</v>
      </c>
      <c r="DO195" s="6">
        <f t="shared" si="84"/>
        <v>206.27904029737263</v>
      </c>
      <c r="DP195" s="6">
        <f t="shared" si="85"/>
        <v>193.4599138295176</v>
      </c>
      <c r="DQ195" s="6">
        <f t="shared" si="86"/>
        <v>4.545070541522345</v>
      </c>
      <c r="DR195" s="6">
        <f t="shared" si="87"/>
        <v>27.395877333783897</v>
      </c>
    </row>
    <row r="196" spans="1:122" s="7" customFormat="1" ht="12.75">
      <c r="A196" s="40" t="s">
        <v>479</v>
      </c>
      <c r="B196" s="4" t="s">
        <v>480</v>
      </c>
      <c r="C196" s="3">
        <v>7258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26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3">
        <v>113660</v>
      </c>
      <c r="P196" s="5">
        <v>0</v>
      </c>
      <c r="Q196" s="5">
        <v>0</v>
      </c>
      <c r="R196" s="5">
        <v>0</v>
      </c>
      <c r="S196" s="5">
        <v>0</v>
      </c>
      <c r="T196" s="3">
        <v>520</v>
      </c>
      <c r="U196" s="4">
        <v>0</v>
      </c>
      <c r="V196" s="4">
        <v>0</v>
      </c>
      <c r="W196" s="4">
        <v>0</v>
      </c>
      <c r="X196" s="5">
        <v>0</v>
      </c>
      <c r="Y196" s="4">
        <v>0</v>
      </c>
      <c r="Z196" s="4">
        <v>0</v>
      </c>
      <c r="AA196" s="4">
        <v>0</v>
      </c>
      <c r="AB196" s="4">
        <v>0</v>
      </c>
      <c r="AC196" s="5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5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5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3">
        <v>247320</v>
      </c>
      <c r="BF196" s="5">
        <v>0</v>
      </c>
      <c r="BG196" s="3">
        <v>345110</v>
      </c>
      <c r="BH196" s="5">
        <v>0</v>
      </c>
      <c r="BI196" s="4">
        <v>0</v>
      </c>
      <c r="BJ196" s="4">
        <v>0</v>
      </c>
      <c r="BK196" s="4">
        <v>0</v>
      </c>
      <c r="BL196" s="4">
        <v>0</v>
      </c>
      <c r="BM196" s="3">
        <v>25</v>
      </c>
      <c r="BN196" s="3">
        <v>4578</v>
      </c>
      <c r="BO196" s="3">
        <v>5260</v>
      </c>
      <c r="BP196" s="5">
        <v>0</v>
      </c>
      <c r="BQ196" s="5">
        <v>0</v>
      </c>
      <c r="BR196" s="4">
        <v>0</v>
      </c>
      <c r="BS196" s="4">
        <v>0</v>
      </c>
      <c r="BT196" s="3">
        <v>600</v>
      </c>
      <c r="BU196" s="5">
        <v>0</v>
      </c>
      <c r="BV196" s="3">
        <v>72</v>
      </c>
      <c r="BW196" s="5">
        <v>0</v>
      </c>
      <c r="BX196" s="3">
        <v>3021</v>
      </c>
      <c r="BY196" s="3">
        <v>5658</v>
      </c>
      <c r="BZ196" s="5">
        <v>0</v>
      </c>
      <c r="CA196" s="4">
        <v>1060</v>
      </c>
      <c r="CB196" s="5">
        <v>0</v>
      </c>
      <c r="CC196" s="3">
        <v>527650</v>
      </c>
      <c r="CD196" s="4">
        <v>0</v>
      </c>
      <c r="CE196" s="3">
        <v>1925030</v>
      </c>
      <c r="CF196" s="3">
        <v>313340</v>
      </c>
      <c r="CG196" s="3">
        <v>0</v>
      </c>
      <c r="CH196" s="3">
        <v>0</v>
      </c>
      <c r="CI196" s="3">
        <v>0</v>
      </c>
      <c r="CJ196" s="3">
        <v>0</v>
      </c>
      <c r="CK196" s="3">
        <v>0</v>
      </c>
      <c r="CL196" s="3">
        <v>113260</v>
      </c>
      <c r="CM196" s="3">
        <v>0</v>
      </c>
      <c r="CN196" s="3">
        <v>0</v>
      </c>
      <c r="CO196" s="3">
        <v>163310</v>
      </c>
      <c r="CP196" s="3">
        <v>0</v>
      </c>
      <c r="CQ196" s="3">
        <v>0</v>
      </c>
      <c r="CR196" s="3">
        <v>0</v>
      </c>
      <c r="CS196" s="33">
        <f t="shared" si="88"/>
        <v>1730610</v>
      </c>
      <c r="CT196" s="6" t="e">
        <f>#VALUE!</f>
        <v>#VALUE!</v>
      </c>
      <c r="CU196" s="6" t="e">
        <f t="shared" si="89"/>
        <v>#VALUE!</v>
      </c>
      <c r="CV196" s="6">
        <f t="shared" si="69"/>
        <v>1925030</v>
      </c>
      <c r="CW196" s="6">
        <f t="shared" si="90"/>
        <v>0</v>
      </c>
      <c r="CX196" s="6">
        <f t="shared" si="70"/>
        <v>600</v>
      </c>
      <c r="CY196" s="6" t="e">
        <f t="shared" si="71"/>
        <v>#VALUE!</v>
      </c>
      <c r="CZ196" s="20" t="e">
        <f t="shared" si="72"/>
        <v>#VALUE!</v>
      </c>
      <c r="DA196" s="20">
        <v>47.33305253484454</v>
      </c>
      <c r="DB196" s="20">
        <v>47.33305253484454</v>
      </c>
      <c r="DC196" s="6" t="e">
        <f t="shared" si="73"/>
        <v>#VALUE!</v>
      </c>
      <c r="DD196" s="8" t="e">
        <f t="shared" si="74"/>
        <v>#VALUE!</v>
      </c>
      <c r="DE196" s="6" t="e">
        <f t="shared" si="75"/>
        <v>#VALUE!</v>
      </c>
      <c r="DF196" s="6" t="e">
        <f t="shared" si="76"/>
        <v>#VALUE!</v>
      </c>
      <c r="DG196" s="6" t="e">
        <f t="shared" si="77"/>
        <v>#VALUE!</v>
      </c>
      <c r="DH196" s="6">
        <f t="shared" si="91"/>
        <v>49.73546431523836</v>
      </c>
      <c r="DI196" s="6">
        <f t="shared" si="78"/>
        <v>0.14604574262882336</v>
      </c>
      <c r="DJ196" s="6">
        <f t="shared" si="79"/>
        <v>0.07164508128961146</v>
      </c>
      <c r="DK196" s="6">
        <f t="shared" si="80"/>
        <v>0</v>
      </c>
      <c r="DL196" s="6">
        <f t="shared" si="81"/>
        <v>0</v>
      </c>
      <c r="DM196" s="6">
        <f t="shared" si="82"/>
        <v>47.54891154588041</v>
      </c>
      <c r="DN196" s="6">
        <f t="shared" si="83"/>
        <v>72.69909065858363</v>
      </c>
      <c r="DO196" s="6">
        <f t="shared" si="84"/>
        <v>120.24800220446404</v>
      </c>
      <c r="DP196" s="6">
        <f t="shared" si="85"/>
        <v>265.22871314411685</v>
      </c>
      <c r="DQ196" s="6">
        <f t="shared" si="86"/>
        <v>1.8299807109396529</v>
      </c>
      <c r="DR196" s="6">
        <f t="shared" si="87"/>
        <v>22.5006888950124</v>
      </c>
    </row>
    <row r="197" spans="1:122" s="7" customFormat="1" ht="12.75">
      <c r="A197" s="40" t="s">
        <v>481</v>
      </c>
      <c r="B197" s="4" t="s">
        <v>482</v>
      </c>
      <c r="C197" s="3">
        <v>2093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3">
        <v>2882</v>
      </c>
      <c r="U197" s="4">
        <v>0</v>
      </c>
      <c r="V197" s="4">
        <v>0</v>
      </c>
      <c r="W197" s="4">
        <v>0</v>
      </c>
      <c r="X197" s="5">
        <v>0</v>
      </c>
      <c r="Y197" s="4">
        <v>0</v>
      </c>
      <c r="Z197" s="4">
        <v>0</v>
      </c>
      <c r="AA197" s="4">
        <v>0</v>
      </c>
      <c r="AB197" s="4">
        <v>0</v>
      </c>
      <c r="AC197" s="5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5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5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3">
        <v>53057</v>
      </c>
      <c r="BF197" s="5">
        <v>0</v>
      </c>
      <c r="BG197" s="3">
        <v>94020</v>
      </c>
      <c r="BH197" s="5">
        <v>0</v>
      </c>
      <c r="BI197" s="4">
        <v>0</v>
      </c>
      <c r="BJ197" s="4">
        <v>0</v>
      </c>
      <c r="BK197" s="4">
        <v>0</v>
      </c>
      <c r="BL197" s="4">
        <v>0</v>
      </c>
      <c r="BM197" s="3">
        <v>10</v>
      </c>
      <c r="BN197" s="3">
        <v>1769</v>
      </c>
      <c r="BO197" s="3">
        <v>870</v>
      </c>
      <c r="BP197" s="5">
        <v>0</v>
      </c>
      <c r="BQ197" s="5">
        <v>0</v>
      </c>
      <c r="BR197" s="4">
        <v>0</v>
      </c>
      <c r="BS197" s="4">
        <v>0</v>
      </c>
      <c r="BT197" s="5">
        <v>0</v>
      </c>
      <c r="BU197" s="5">
        <v>0</v>
      </c>
      <c r="BV197" s="3">
        <v>26</v>
      </c>
      <c r="BW197" s="5">
        <v>0</v>
      </c>
      <c r="BX197" s="3">
        <v>1167</v>
      </c>
      <c r="BY197" s="3">
        <v>2186</v>
      </c>
      <c r="BZ197" s="5">
        <v>0</v>
      </c>
      <c r="CA197" s="4">
        <v>30</v>
      </c>
      <c r="CB197" s="5">
        <v>0</v>
      </c>
      <c r="CC197" s="5">
        <v>0</v>
      </c>
      <c r="CD197" s="4">
        <v>0</v>
      </c>
      <c r="CE197" s="3">
        <v>542528</v>
      </c>
      <c r="CF197" s="3">
        <v>74576</v>
      </c>
      <c r="CG197" s="3">
        <v>0</v>
      </c>
      <c r="CH197" s="3">
        <v>0</v>
      </c>
      <c r="CI197" s="3">
        <v>0</v>
      </c>
      <c r="CJ197" s="3">
        <v>0</v>
      </c>
      <c r="CK197" s="3">
        <v>0</v>
      </c>
      <c r="CL197" s="3">
        <v>520</v>
      </c>
      <c r="CM197" s="3">
        <v>0</v>
      </c>
      <c r="CN197" s="3">
        <v>0</v>
      </c>
      <c r="CO197" s="3">
        <v>59593</v>
      </c>
      <c r="CP197" s="3">
        <v>0</v>
      </c>
      <c r="CQ197" s="3">
        <v>0</v>
      </c>
      <c r="CR197" s="3">
        <v>0</v>
      </c>
      <c r="CS197" s="33">
        <f t="shared" si="88"/>
        <v>290186</v>
      </c>
      <c r="CT197" s="6" t="e">
        <f>#VALUE!</f>
        <v>#VALUE!</v>
      </c>
      <c r="CU197" s="6" t="e">
        <f t="shared" si="89"/>
        <v>#VALUE!</v>
      </c>
      <c r="CV197" s="6">
        <f t="shared" si="69"/>
        <v>542528</v>
      </c>
      <c r="CW197" s="6">
        <f t="shared" si="90"/>
        <v>0</v>
      </c>
      <c r="CX197" s="6">
        <f t="shared" si="70"/>
        <v>0</v>
      </c>
      <c r="CY197" s="6" t="e">
        <f t="shared" si="71"/>
        <v>#VALUE!</v>
      </c>
      <c r="CZ197" s="20" t="e">
        <f t="shared" si="72"/>
        <v>#VALUE!</v>
      </c>
      <c r="DA197" s="20">
        <v>34.84821919650685</v>
      </c>
      <c r="DB197" s="20">
        <v>34.84821919650685</v>
      </c>
      <c r="DC197" s="6" t="e">
        <f t="shared" si="73"/>
        <v>#VALUE!</v>
      </c>
      <c r="DD197" s="8" t="e">
        <f t="shared" si="74"/>
        <v>#VALUE!</v>
      </c>
      <c r="DE197" s="6" t="e">
        <f t="shared" si="75"/>
        <v>#VALUE!</v>
      </c>
      <c r="DF197" s="6" t="e">
        <f t="shared" si="76"/>
        <v>#VALUE!</v>
      </c>
      <c r="DG197" s="6" t="e">
        <f t="shared" si="77"/>
        <v>#VALUE!</v>
      </c>
      <c r="DH197" s="6">
        <f t="shared" si="91"/>
        <v>25.349737219302437</v>
      </c>
      <c r="DI197" s="6">
        <f t="shared" si="78"/>
        <v>0.01433349259436216</v>
      </c>
      <c r="DJ197" s="6">
        <f t="shared" si="79"/>
        <v>1.3769708552317248</v>
      </c>
      <c r="DK197" s="6">
        <f t="shared" si="80"/>
        <v>0</v>
      </c>
      <c r="DL197" s="6">
        <f t="shared" si="81"/>
        <v>0</v>
      </c>
      <c r="DM197" s="6">
        <f t="shared" si="82"/>
        <v>44.92116579073101</v>
      </c>
      <c r="DN197" s="6">
        <f t="shared" si="83"/>
        <v>0</v>
      </c>
      <c r="DO197" s="6">
        <f t="shared" si="84"/>
        <v>44.92116579073101</v>
      </c>
      <c r="DP197" s="6">
        <f t="shared" si="85"/>
        <v>259.2107023411371</v>
      </c>
      <c r="DQ197" s="6">
        <f t="shared" si="86"/>
        <v>2.451982799808887</v>
      </c>
      <c r="DR197" s="6">
        <f t="shared" si="87"/>
        <v>28.47252747252747</v>
      </c>
    </row>
    <row r="198" spans="1:122" s="7" customFormat="1" ht="12.75">
      <c r="A198" s="41" t="s">
        <v>483</v>
      </c>
      <c r="B198" s="4" t="s">
        <v>484</v>
      </c>
      <c r="C198" s="3">
        <v>3381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3">
        <v>75300</v>
      </c>
      <c r="P198" s="3">
        <v>118780</v>
      </c>
      <c r="Q198" s="5">
        <v>0</v>
      </c>
      <c r="R198" s="5">
        <v>0</v>
      </c>
      <c r="S198" s="5">
        <v>0</v>
      </c>
      <c r="T198" s="3">
        <v>125490</v>
      </c>
      <c r="U198" s="4">
        <v>0</v>
      </c>
      <c r="V198" s="4">
        <v>0</v>
      </c>
      <c r="W198" s="4">
        <v>0</v>
      </c>
      <c r="X198" s="5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3">
        <v>29163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5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3">
        <v>149950</v>
      </c>
      <c r="BF198" s="5">
        <v>0</v>
      </c>
      <c r="BG198" s="3">
        <v>561340</v>
      </c>
      <c r="BH198" s="3">
        <v>6060</v>
      </c>
      <c r="BI198" s="4">
        <v>0</v>
      </c>
      <c r="BJ198" s="4">
        <v>0</v>
      </c>
      <c r="BK198" s="4">
        <v>0</v>
      </c>
      <c r="BL198" s="4">
        <v>0</v>
      </c>
      <c r="BM198" s="3">
        <v>110</v>
      </c>
      <c r="BN198" s="5">
        <v>0</v>
      </c>
      <c r="BO198" s="3">
        <v>1965</v>
      </c>
      <c r="BP198" s="5">
        <v>0</v>
      </c>
      <c r="BQ198" s="5">
        <v>0</v>
      </c>
      <c r="BR198" s="4">
        <v>0</v>
      </c>
      <c r="BS198" s="4">
        <v>0</v>
      </c>
      <c r="BT198" s="5">
        <v>0</v>
      </c>
      <c r="BU198" s="5">
        <v>0</v>
      </c>
      <c r="BV198" s="5">
        <v>0</v>
      </c>
      <c r="BW198" s="5">
        <v>0</v>
      </c>
      <c r="BX198" s="3">
        <v>920</v>
      </c>
      <c r="BY198" s="3">
        <v>250</v>
      </c>
      <c r="BZ198" s="3">
        <v>35430</v>
      </c>
      <c r="CA198" s="4">
        <v>0</v>
      </c>
      <c r="CB198" s="3">
        <v>12980</v>
      </c>
      <c r="CC198" s="3">
        <v>114830</v>
      </c>
      <c r="CD198" s="4">
        <v>0</v>
      </c>
      <c r="CE198" s="3">
        <v>582440</v>
      </c>
      <c r="CF198" s="3">
        <v>0</v>
      </c>
      <c r="CG198" s="3">
        <v>0</v>
      </c>
      <c r="CH198" s="3">
        <v>0</v>
      </c>
      <c r="CI198" s="3">
        <v>0</v>
      </c>
      <c r="CJ198" s="3">
        <v>0</v>
      </c>
      <c r="CK198" s="3">
        <v>0</v>
      </c>
      <c r="CL198" s="3">
        <v>48820</v>
      </c>
      <c r="CM198" s="3">
        <v>620</v>
      </c>
      <c r="CN198" s="3">
        <v>0</v>
      </c>
      <c r="CO198" s="3">
        <v>20010</v>
      </c>
      <c r="CP198" s="3">
        <v>0</v>
      </c>
      <c r="CQ198" s="3">
        <v>0</v>
      </c>
      <c r="CR198" s="3">
        <v>0</v>
      </c>
      <c r="CS198" s="33">
        <f t="shared" si="88"/>
        <v>1252578</v>
      </c>
      <c r="CT198" s="6" t="e">
        <f>#VALUE!</f>
        <v>#VALUE!</v>
      </c>
      <c r="CU198" s="6" t="e">
        <f t="shared" si="89"/>
        <v>#VALUE!</v>
      </c>
      <c r="CV198" s="6">
        <f t="shared" si="69"/>
        <v>582440</v>
      </c>
      <c r="CW198" s="6">
        <f t="shared" si="90"/>
        <v>0</v>
      </c>
      <c r="CX198" s="6">
        <f t="shared" si="70"/>
        <v>0</v>
      </c>
      <c r="CY198" s="6" t="e">
        <f t="shared" si="71"/>
        <v>#VALUE!</v>
      </c>
      <c r="CZ198" s="20" t="e">
        <f t="shared" si="72"/>
        <v>#VALUE!</v>
      </c>
      <c r="DA198" s="20">
        <v>68.25971189383428</v>
      </c>
      <c r="DB198" s="20">
        <v>68.25971189383428</v>
      </c>
      <c r="DC198" s="6" t="e">
        <f t="shared" si="73"/>
        <v>#VALUE!</v>
      </c>
      <c r="DD198" s="8" t="e">
        <f t="shared" si="74"/>
        <v>#VALUE!</v>
      </c>
      <c r="DE198" s="6" t="e">
        <f t="shared" si="75"/>
        <v>#VALUE!</v>
      </c>
      <c r="DF198" s="6" t="e">
        <f t="shared" si="76"/>
        <v>#VALUE!</v>
      </c>
      <c r="DG198" s="6" t="e">
        <f t="shared" si="77"/>
        <v>#VALUE!</v>
      </c>
      <c r="DH198" s="6">
        <f t="shared" si="91"/>
        <v>66.62230109435079</v>
      </c>
      <c r="DI198" s="6">
        <f t="shared" si="78"/>
        <v>35.13161786453712</v>
      </c>
      <c r="DJ198" s="6">
        <f t="shared" si="79"/>
        <v>37.11623779946761</v>
      </c>
      <c r="DK198" s="6">
        <f t="shared" si="80"/>
        <v>3.839100857734398</v>
      </c>
      <c r="DL198" s="6">
        <f t="shared" si="81"/>
        <v>10.479148181011535</v>
      </c>
      <c r="DM198" s="6">
        <f t="shared" si="82"/>
        <v>166.02780242531796</v>
      </c>
      <c r="DN198" s="6">
        <f t="shared" si="83"/>
        <v>33.96332446021887</v>
      </c>
      <c r="DO198" s="6">
        <f t="shared" si="84"/>
        <v>199.99112688553683</v>
      </c>
      <c r="DP198" s="6">
        <f t="shared" si="85"/>
        <v>172.26855959775213</v>
      </c>
      <c r="DQ198" s="6">
        <f t="shared" si="86"/>
        <v>0.37858621709553386</v>
      </c>
      <c r="DR198" s="6">
        <f t="shared" si="87"/>
        <v>5.918367346938775</v>
      </c>
    </row>
    <row r="199" spans="1:122" s="7" customFormat="1" ht="12.75">
      <c r="A199" s="41" t="s">
        <v>485</v>
      </c>
      <c r="B199" s="4" t="s">
        <v>486</v>
      </c>
      <c r="C199" s="3">
        <v>3681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3">
        <v>46600</v>
      </c>
      <c r="P199" s="3">
        <v>70660</v>
      </c>
      <c r="Q199" s="5">
        <v>0</v>
      </c>
      <c r="R199" s="5">
        <v>0</v>
      </c>
      <c r="S199" s="5">
        <v>0</v>
      </c>
      <c r="T199" s="3">
        <v>49080</v>
      </c>
      <c r="U199" s="4">
        <v>0</v>
      </c>
      <c r="V199" s="4">
        <v>190</v>
      </c>
      <c r="W199" s="4">
        <v>0</v>
      </c>
      <c r="X199" s="5">
        <v>0</v>
      </c>
      <c r="Y199" s="4">
        <v>0</v>
      </c>
      <c r="Z199" s="4">
        <v>0</v>
      </c>
      <c r="AA199" s="4">
        <v>0</v>
      </c>
      <c r="AB199" s="4">
        <v>0</v>
      </c>
      <c r="AC199" s="5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5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2000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5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3">
        <v>178290</v>
      </c>
      <c r="BF199" s="3">
        <v>147730</v>
      </c>
      <c r="BG199" s="3">
        <v>252080</v>
      </c>
      <c r="BH199" s="3">
        <v>11670</v>
      </c>
      <c r="BI199" s="4">
        <v>0</v>
      </c>
      <c r="BJ199" s="4">
        <v>0</v>
      </c>
      <c r="BK199" s="4">
        <v>0</v>
      </c>
      <c r="BL199" s="4">
        <v>0</v>
      </c>
      <c r="BM199" s="5">
        <v>0</v>
      </c>
      <c r="BN199" s="3">
        <v>3750</v>
      </c>
      <c r="BO199" s="3">
        <v>2200</v>
      </c>
      <c r="BP199" s="5">
        <v>0</v>
      </c>
      <c r="BQ199" s="5">
        <v>0</v>
      </c>
      <c r="BR199" s="4">
        <v>0</v>
      </c>
      <c r="BS199" s="4">
        <v>0</v>
      </c>
      <c r="BT199" s="5">
        <v>0</v>
      </c>
      <c r="BU199" s="3">
        <v>300</v>
      </c>
      <c r="BV199" s="5">
        <v>0</v>
      </c>
      <c r="BW199" s="3">
        <v>40</v>
      </c>
      <c r="BX199" s="3">
        <v>5710</v>
      </c>
      <c r="BY199" s="3">
        <v>2040</v>
      </c>
      <c r="BZ199" s="5">
        <v>0</v>
      </c>
      <c r="CA199" s="4">
        <v>52900</v>
      </c>
      <c r="CB199" s="3">
        <v>12640</v>
      </c>
      <c r="CC199" s="5">
        <v>0</v>
      </c>
      <c r="CD199" s="4">
        <v>0</v>
      </c>
      <c r="CE199" s="3">
        <v>520180</v>
      </c>
      <c r="CF199" s="3">
        <v>0</v>
      </c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3">
        <v>0</v>
      </c>
      <c r="CM199" s="3">
        <v>0</v>
      </c>
      <c r="CN199" s="3">
        <v>0</v>
      </c>
      <c r="CO199" s="3">
        <v>0</v>
      </c>
      <c r="CP199" s="3">
        <v>26430</v>
      </c>
      <c r="CQ199" s="3">
        <v>0</v>
      </c>
      <c r="CR199" s="3">
        <v>0</v>
      </c>
      <c r="CS199" s="33">
        <f t="shared" si="88"/>
        <v>837390</v>
      </c>
      <c r="CT199" s="6" t="e">
        <f>#VALUE!</f>
        <v>#VALUE!</v>
      </c>
      <c r="CU199" s="6" t="e">
        <f t="shared" si="89"/>
        <v>#VALUE!</v>
      </c>
      <c r="CV199" s="6">
        <f t="shared" si="69"/>
        <v>520180</v>
      </c>
      <c r="CW199" s="6">
        <f t="shared" si="90"/>
        <v>26430</v>
      </c>
      <c r="CX199" s="6">
        <f t="shared" si="70"/>
        <v>490</v>
      </c>
      <c r="CY199" s="6" t="e">
        <f t="shared" si="71"/>
        <v>#VALUE!</v>
      </c>
      <c r="CZ199" s="20" t="e">
        <f t="shared" si="72"/>
        <v>#VALUE!</v>
      </c>
      <c r="DA199" s="20">
        <v>60.48364379663269</v>
      </c>
      <c r="DB199" s="20">
        <v>60.48364379663269</v>
      </c>
      <c r="DC199" s="6" t="e">
        <f t="shared" si="73"/>
        <v>#VALUE!</v>
      </c>
      <c r="DD199" s="8" t="e">
        <f t="shared" si="74"/>
        <v>#VALUE!</v>
      </c>
      <c r="DE199" s="6" t="e">
        <f t="shared" si="75"/>
        <v>#VALUE!</v>
      </c>
      <c r="DF199" s="6" t="e">
        <f t="shared" si="76"/>
        <v>#VALUE!</v>
      </c>
      <c r="DG199" s="6" t="e">
        <f t="shared" si="77"/>
        <v>#VALUE!</v>
      </c>
      <c r="DH199" s="6">
        <f t="shared" si="91"/>
        <v>61.094811192610706</v>
      </c>
      <c r="DI199" s="6">
        <f t="shared" si="78"/>
        <v>33.566965498505844</v>
      </c>
      <c r="DJ199" s="6">
        <f t="shared" si="79"/>
        <v>53.46644933441999</v>
      </c>
      <c r="DK199" s="6">
        <f t="shared" si="80"/>
        <v>3.4338494974191796</v>
      </c>
      <c r="DL199" s="6">
        <f t="shared" si="81"/>
        <v>0</v>
      </c>
      <c r="DM199" s="6">
        <f t="shared" si="82"/>
        <v>68.48139092637871</v>
      </c>
      <c r="DN199" s="6">
        <f t="shared" si="83"/>
        <v>0</v>
      </c>
      <c r="DO199" s="6">
        <f t="shared" si="84"/>
        <v>68.48139092637871</v>
      </c>
      <c r="DP199" s="6">
        <f t="shared" si="85"/>
        <v>141.31486009236622</v>
      </c>
      <c r="DQ199" s="6">
        <f t="shared" si="86"/>
        <v>3.124151045911437</v>
      </c>
      <c r="DR199" s="6">
        <f t="shared" si="87"/>
        <v>7.1801140994295025</v>
      </c>
    </row>
    <row r="200" spans="1:122" s="7" customFormat="1" ht="12.75">
      <c r="A200" s="41" t="s">
        <v>487</v>
      </c>
      <c r="B200" s="4" t="s">
        <v>488</v>
      </c>
      <c r="C200" s="3">
        <v>658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21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3">
        <v>12540</v>
      </c>
      <c r="P200" s="3">
        <v>1760</v>
      </c>
      <c r="Q200" s="5">
        <v>0</v>
      </c>
      <c r="R200" s="5">
        <v>0</v>
      </c>
      <c r="S200" s="5">
        <v>0</v>
      </c>
      <c r="T200" s="3">
        <v>1165</v>
      </c>
      <c r="U200" s="4">
        <v>8</v>
      </c>
      <c r="V200" s="4">
        <v>9</v>
      </c>
      <c r="W200" s="4">
        <v>0</v>
      </c>
      <c r="X200" s="3">
        <v>721</v>
      </c>
      <c r="Y200" s="4">
        <v>9</v>
      </c>
      <c r="Z200" s="4">
        <v>0</v>
      </c>
      <c r="AA200" s="4">
        <v>0</v>
      </c>
      <c r="AB200" s="4">
        <v>0</v>
      </c>
      <c r="AC200" s="5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50</v>
      </c>
      <c r="AI200" s="4">
        <v>0</v>
      </c>
      <c r="AJ200" s="4">
        <v>0</v>
      </c>
      <c r="AK200" s="5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5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3">
        <v>19750</v>
      </c>
      <c r="BF200" s="3">
        <v>20220</v>
      </c>
      <c r="BG200" s="3">
        <v>24540</v>
      </c>
      <c r="BH200" s="3">
        <v>2416</v>
      </c>
      <c r="BI200" s="4">
        <v>0</v>
      </c>
      <c r="BJ200" s="4">
        <v>0</v>
      </c>
      <c r="BK200" s="4">
        <v>0</v>
      </c>
      <c r="BL200" s="4">
        <v>6</v>
      </c>
      <c r="BM200" s="3">
        <v>16</v>
      </c>
      <c r="BN200" s="3">
        <v>669</v>
      </c>
      <c r="BO200" s="3">
        <v>440</v>
      </c>
      <c r="BP200" s="3">
        <v>65</v>
      </c>
      <c r="BQ200" s="3">
        <v>68</v>
      </c>
      <c r="BR200" s="4">
        <v>0</v>
      </c>
      <c r="BS200" s="4">
        <v>0</v>
      </c>
      <c r="BT200" s="5">
        <v>0</v>
      </c>
      <c r="BU200" s="3">
        <v>20</v>
      </c>
      <c r="BV200" s="3">
        <v>24</v>
      </c>
      <c r="BW200" s="5">
        <v>0</v>
      </c>
      <c r="BX200" s="3">
        <v>1090</v>
      </c>
      <c r="BY200" s="3">
        <v>719</v>
      </c>
      <c r="BZ200" s="3">
        <v>3444</v>
      </c>
      <c r="CA200" s="4">
        <v>16100</v>
      </c>
      <c r="CB200" s="3">
        <v>2960</v>
      </c>
      <c r="CC200" s="3">
        <v>8001</v>
      </c>
      <c r="CD200" s="4">
        <v>0</v>
      </c>
      <c r="CE200" s="3">
        <v>67370</v>
      </c>
      <c r="CF200" s="3">
        <v>0</v>
      </c>
      <c r="CG200" s="3">
        <v>0</v>
      </c>
      <c r="CH200" s="3">
        <v>0</v>
      </c>
      <c r="CI200" s="3">
        <v>0</v>
      </c>
      <c r="CJ200" s="3">
        <v>0</v>
      </c>
      <c r="CK200" s="3">
        <v>0</v>
      </c>
      <c r="CL200" s="3">
        <v>0</v>
      </c>
      <c r="CM200" s="3">
        <v>0</v>
      </c>
      <c r="CN200" s="3">
        <v>0</v>
      </c>
      <c r="CO200" s="3">
        <v>0</v>
      </c>
      <c r="CP200" s="3">
        <v>3989</v>
      </c>
      <c r="CQ200" s="3">
        <v>0</v>
      </c>
      <c r="CR200" s="3">
        <v>0</v>
      </c>
      <c r="CS200" s="33">
        <f t="shared" si="88"/>
        <v>116719</v>
      </c>
      <c r="CT200" s="6" t="e">
        <f>#VALUE!</f>
        <v>#VALUE!</v>
      </c>
      <c r="CU200" s="6" t="e">
        <f t="shared" si="89"/>
        <v>#VALUE!</v>
      </c>
      <c r="CV200" s="6">
        <f t="shared" si="69"/>
        <v>67370</v>
      </c>
      <c r="CW200" s="6">
        <f t="shared" si="90"/>
        <v>3989</v>
      </c>
      <c r="CX200" s="6">
        <f t="shared" si="70"/>
        <v>103</v>
      </c>
      <c r="CY200" s="6" t="e">
        <f t="shared" si="71"/>
        <v>#VALUE!</v>
      </c>
      <c r="CZ200" s="20" t="e">
        <f t="shared" si="72"/>
        <v>#VALUE!</v>
      </c>
      <c r="DA200" s="20">
        <v>62.02485904528088</v>
      </c>
      <c r="DB200" s="20">
        <v>62.02485904528088</v>
      </c>
      <c r="DC200" s="6" t="e">
        <f t="shared" si="73"/>
        <v>#VALUE!</v>
      </c>
      <c r="DD200" s="8" t="e">
        <f t="shared" si="74"/>
        <v>#VALUE!</v>
      </c>
      <c r="DE200" s="6" t="e">
        <f t="shared" si="75"/>
        <v>#VALUE!</v>
      </c>
      <c r="DF200" s="6" t="e">
        <f t="shared" si="76"/>
        <v>#VALUE!</v>
      </c>
      <c r="DG200" s="6" t="e">
        <f t="shared" si="77"/>
        <v>#VALUE!</v>
      </c>
      <c r="DH200" s="6">
        <f t="shared" si="91"/>
        <v>49.07294832826748</v>
      </c>
      <c r="DI200" s="6">
        <f t="shared" si="78"/>
        <v>27.142857142857142</v>
      </c>
      <c r="DJ200" s="6">
        <f t="shared" si="79"/>
        <v>32.5</v>
      </c>
      <c r="DK200" s="6">
        <f t="shared" si="80"/>
        <v>4.498480243161095</v>
      </c>
      <c r="DL200" s="6">
        <f t="shared" si="81"/>
        <v>5.23404255319149</v>
      </c>
      <c r="DM200" s="6">
        <f t="shared" si="82"/>
        <v>37.29483282674772</v>
      </c>
      <c r="DN200" s="6">
        <f t="shared" si="83"/>
        <v>12.159574468085106</v>
      </c>
      <c r="DO200" s="6">
        <f t="shared" si="84"/>
        <v>49.454407294832826</v>
      </c>
      <c r="DP200" s="6">
        <f t="shared" si="85"/>
        <v>102.38601823708207</v>
      </c>
      <c r="DQ200" s="6">
        <f t="shared" si="86"/>
        <v>3.790273556231003</v>
      </c>
      <c r="DR200" s="6">
        <f t="shared" si="87"/>
        <v>6.062310030395137</v>
      </c>
    </row>
    <row r="201" spans="1:122" s="7" customFormat="1" ht="12.75">
      <c r="A201" s="41" t="s">
        <v>489</v>
      </c>
      <c r="B201" s="4" t="s">
        <v>490</v>
      </c>
      <c r="C201" s="3">
        <v>1960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5">
        <v>0</v>
      </c>
      <c r="P201" s="3">
        <v>52160</v>
      </c>
      <c r="Q201" s="5">
        <v>0</v>
      </c>
      <c r="R201" s="5">
        <v>0</v>
      </c>
      <c r="S201" s="5">
        <v>0</v>
      </c>
      <c r="T201" s="5">
        <v>0</v>
      </c>
      <c r="U201" s="4">
        <v>0</v>
      </c>
      <c r="V201" s="4">
        <v>0</v>
      </c>
      <c r="W201" s="4">
        <v>0</v>
      </c>
      <c r="X201" s="5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5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5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3">
        <v>104650</v>
      </c>
      <c r="BF201" s="3">
        <v>10350</v>
      </c>
      <c r="BG201" s="3">
        <v>150020</v>
      </c>
      <c r="BH201" s="3">
        <v>4340</v>
      </c>
      <c r="BI201" s="4">
        <v>0</v>
      </c>
      <c r="BJ201" s="4">
        <v>0</v>
      </c>
      <c r="BK201" s="4">
        <v>0</v>
      </c>
      <c r="BL201" s="4">
        <v>0</v>
      </c>
      <c r="BM201" s="5">
        <v>0</v>
      </c>
      <c r="BN201" s="3">
        <v>2670</v>
      </c>
      <c r="BO201" s="3">
        <v>1020</v>
      </c>
      <c r="BP201" s="5">
        <v>0</v>
      </c>
      <c r="BQ201" s="5">
        <v>0</v>
      </c>
      <c r="BR201" s="4">
        <v>0</v>
      </c>
      <c r="BS201" s="4">
        <v>0</v>
      </c>
      <c r="BT201" s="5">
        <v>0</v>
      </c>
      <c r="BU201" s="3">
        <v>50</v>
      </c>
      <c r="BV201" s="5">
        <v>0</v>
      </c>
      <c r="BW201" s="3">
        <v>10</v>
      </c>
      <c r="BX201" s="3">
        <v>3700</v>
      </c>
      <c r="BY201" s="5">
        <v>0</v>
      </c>
      <c r="BZ201" s="3">
        <v>8760</v>
      </c>
      <c r="CA201" s="4">
        <v>0</v>
      </c>
      <c r="CB201" s="3">
        <v>5290</v>
      </c>
      <c r="CC201" s="3">
        <v>55580</v>
      </c>
      <c r="CD201" s="4">
        <v>0</v>
      </c>
      <c r="CE201" s="3">
        <v>393490</v>
      </c>
      <c r="CF201" s="3">
        <v>0</v>
      </c>
      <c r="CG201" s="3">
        <v>0</v>
      </c>
      <c r="CH201" s="3">
        <v>0</v>
      </c>
      <c r="CI201" s="3">
        <v>0</v>
      </c>
      <c r="CJ201" s="3">
        <v>0</v>
      </c>
      <c r="CK201" s="3">
        <v>0</v>
      </c>
      <c r="CL201" s="3">
        <v>0</v>
      </c>
      <c r="CM201" s="3">
        <v>0</v>
      </c>
      <c r="CN201" s="3">
        <v>0</v>
      </c>
      <c r="CO201" s="3">
        <v>0</v>
      </c>
      <c r="CP201" s="3">
        <v>29650</v>
      </c>
      <c r="CQ201" s="3">
        <v>0</v>
      </c>
      <c r="CR201" s="3">
        <v>0</v>
      </c>
      <c r="CS201" s="33">
        <f t="shared" si="88"/>
        <v>398550</v>
      </c>
      <c r="CT201" s="6" t="e">
        <f>#VALUE!</f>
        <v>#VALUE!</v>
      </c>
      <c r="CU201" s="6" t="e">
        <f t="shared" si="89"/>
        <v>#VALUE!</v>
      </c>
      <c r="CV201" s="6">
        <f t="shared" si="69"/>
        <v>393490</v>
      </c>
      <c r="CW201" s="6">
        <f t="shared" si="90"/>
        <v>29650</v>
      </c>
      <c r="CX201" s="6">
        <f t="shared" si="70"/>
        <v>50</v>
      </c>
      <c r="CY201" s="6" t="e">
        <f t="shared" si="71"/>
        <v>#VALUE!</v>
      </c>
      <c r="CZ201" s="20" t="e">
        <f t="shared" si="72"/>
        <v>#VALUE!</v>
      </c>
      <c r="DA201" s="20">
        <v>48.500742327256795</v>
      </c>
      <c r="DB201" s="20">
        <v>48.500742327256795</v>
      </c>
      <c r="DC201" s="6" t="e">
        <f t="shared" si="73"/>
        <v>#VALUE!</v>
      </c>
      <c r="DD201" s="8" t="e">
        <f t="shared" si="74"/>
        <v>#VALUE!</v>
      </c>
      <c r="DE201" s="6" t="e">
        <f t="shared" si="75"/>
        <v>#VALUE!</v>
      </c>
      <c r="DF201" s="6" t="e">
        <f t="shared" si="76"/>
        <v>#VALUE!</v>
      </c>
      <c r="DG201" s="6" t="e">
        <f t="shared" si="77"/>
        <v>#VALUE!</v>
      </c>
      <c r="DH201" s="6">
        <f t="shared" si="91"/>
        <v>53.392857142857146</v>
      </c>
      <c r="DI201" s="6">
        <f t="shared" si="78"/>
        <v>26.612244897959183</v>
      </c>
      <c r="DJ201" s="6">
        <f t="shared" si="79"/>
        <v>5.280612244897959</v>
      </c>
      <c r="DK201" s="6">
        <f t="shared" si="80"/>
        <v>2.6989795918367347</v>
      </c>
      <c r="DL201" s="6">
        <f t="shared" si="81"/>
        <v>4.469387755102041</v>
      </c>
      <c r="DM201" s="6">
        <f t="shared" si="82"/>
        <v>76.54081632653062</v>
      </c>
      <c r="DN201" s="6">
        <f t="shared" si="83"/>
        <v>28.357142857142858</v>
      </c>
      <c r="DO201" s="6">
        <f t="shared" si="84"/>
        <v>104.89795918367346</v>
      </c>
      <c r="DP201" s="6">
        <f t="shared" si="85"/>
        <v>200.76020408163265</v>
      </c>
      <c r="DQ201" s="6">
        <f t="shared" si="86"/>
        <v>3.25</v>
      </c>
      <c r="DR201" s="6">
        <f t="shared" si="87"/>
        <v>15.127551020408163</v>
      </c>
    </row>
    <row r="202" spans="1:122" s="7" customFormat="1" ht="12.75">
      <c r="A202" s="41" t="s">
        <v>491</v>
      </c>
      <c r="B202" s="4" t="s">
        <v>492</v>
      </c>
      <c r="C202" s="3">
        <v>3342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5">
        <v>0</v>
      </c>
      <c r="P202" s="3">
        <v>8425</v>
      </c>
      <c r="Q202" s="5">
        <v>0</v>
      </c>
      <c r="R202" s="5">
        <v>0</v>
      </c>
      <c r="S202" s="5">
        <v>0</v>
      </c>
      <c r="T202" s="3">
        <v>30940</v>
      </c>
      <c r="U202" s="4">
        <v>0</v>
      </c>
      <c r="V202" s="4">
        <v>0</v>
      </c>
      <c r="W202" s="4">
        <v>0</v>
      </c>
      <c r="X202" s="3">
        <v>3500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5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5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3">
        <v>27730</v>
      </c>
      <c r="BF202" s="3">
        <v>6980</v>
      </c>
      <c r="BG202" s="5">
        <v>0</v>
      </c>
      <c r="BH202" s="5">
        <v>0</v>
      </c>
      <c r="BI202" s="4">
        <v>0</v>
      </c>
      <c r="BJ202" s="4">
        <v>0</v>
      </c>
      <c r="BK202" s="4">
        <v>0</v>
      </c>
      <c r="BL202" s="4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4">
        <v>0</v>
      </c>
      <c r="BS202" s="4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4">
        <v>0</v>
      </c>
      <c r="CB202" s="5">
        <v>0</v>
      </c>
      <c r="CC202" s="5">
        <v>0</v>
      </c>
      <c r="CD202" s="4">
        <v>0</v>
      </c>
      <c r="CE202" s="3">
        <v>1444640</v>
      </c>
      <c r="CF202" s="3">
        <v>0</v>
      </c>
      <c r="CG202" s="3">
        <v>0</v>
      </c>
      <c r="CH202" s="3">
        <v>0</v>
      </c>
      <c r="CI202" s="3">
        <v>0</v>
      </c>
      <c r="CJ202" s="3">
        <v>0</v>
      </c>
      <c r="CK202" s="3">
        <v>0</v>
      </c>
      <c r="CL202" s="3">
        <v>0</v>
      </c>
      <c r="CM202" s="3">
        <v>0</v>
      </c>
      <c r="CN202" s="3">
        <v>0</v>
      </c>
      <c r="CO202" s="3">
        <v>0</v>
      </c>
      <c r="CP202" s="3">
        <v>68840</v>
      </c>
      <c r="CQ202" s="3">
        <v>0</v>
      </c>
      <c r="CR202" s="3">
        <v>0</v>
      </c>
      <c r="CS202" s="33">
        <f t="shared" si="88"/>
        <v>77575</v>
      </c>
      <c r="CT202" s="6" t="e">
        <f>#VALUE!</f>
        <v>#VALUE!</v>
      </c>
      <c r="CU202" s="6" t="e">
        <f t="shared" si="89"/>
        <v>#VALUE!</v>
      </c>
      <c r="CV202" s="6">
        <f t="shared" si="69"/>
        <v>1444640</v>
      </c>
      <c r="CW202" s="6">
        <f t="shared" si="90"/>
        <v>68840</v>
      </c>
      <c r="CX202" s="6">
        <f t="shared" si="70"/>
        <v>0</v>
      </c>
      <c r="CY202" s="6" t="e">
        <f t="shared" si="71"/>
        <v>#VALUE!</v>
      </c>
      <c r="CZ202" s="20" t="e">
        <f t="shared" si="72"/>
        <v>#VALUE!</v>
      </c>
      <c r="DA202" s="20">
        <v>4.8756956861956375</v>
      </c>
      <c r="DB202" s="20">
        <v>4.8756956861956375</v>
      </c>
      <c r="DC202" s="6" t="e">
        <f t="shared" si="73"/>
        <v>#VALUE!</v>
      </c>
      <c r="DD202" s="8" t="e">
        <f t="shared" si="74"/>
        <v>#VALUE!</v>
      </c>
      <c r="DE202" s="6" t="e">
        <f t="shared" si="75"/>
        <v>#VALUE!</v>
      </c>
      <c r="DF202" s="6" t="e">
        <f t="shared" si="76"/>
        <v>#VALUE!</v>
      </c>
      <c r="DG202" s="6" t="e">
        <f t="shared" si="77"/>
        <v>#VALUE!</v>
      </c>
      <c r="DH202" s="6">
        <f t="shared" si="91"/>
        <v>8.297426690604429</v>
      </c>
      <c r="DI202" s="6">
        <f t="shared" si="78"/>
        <v>2.5209455415918613</v>
      </c>
      <c r="DJ202" s="6">
        <f t="shared" si="79"/>
        <v>11.346499102333931</v>
      </c>
      <c r="DK202" s="6">
        <f t="shared" si="80"/>
        <v>0</v>
      </c>
      <c r="DL202" s="6">
        <f t="shared" si="81"/>
        <v>0</v>
      </c>
      <c r="DM202" s="6">
        <f t="shared" si="82"/>
        <v>0</v>
      </c>
      <c r="DN202" s="6">
        <f t="shared" si="83"/>
        <v>0</v>
      </c>
      <c r="DO202" s="6">
        <f t="shared" si="84"/>
        <v>0</v>
      </c>
      <c r="DP202" s="6">
        <f t="shared" si="85"/>
        <v>432.2681029323758</v>
      </c>
      <c r="DQ202" s="6">
        <f t="shared" si="86"/>
        <v>0</v>
      </c>
      <c r="DR202" s="6">
        <f t="shared" si="87"/>
        <v>20.59844404548175</v>
      </c>
    </row>
    <row r="203" spans="1:122" s="7" customFormat="1" ht="12.75">
      <c r="A203" s="41" t="s">
        <v>493</v>
      </c>
      <c r="B203" s="4" t="s">
        <v>494</v>
      </c>
      <c r="C203" s="3">
        <v>37728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338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3">
        <v>70960</v>
      </c>
      <c r="P203" s="3">
        <v>623740</v>
      </c>
      <c r="Q203" s="5">
        <v>0</v>
      </c>
      <c r="R203" s="5">
        <v>0</v>
      </c>
      <c r="S203" s="5">
        <v>0</v>
      </c>
      <c r="T203" s="3">
        <v>945790</v>
      </c>
      <c r="U203" s="4">
        <v>0</v>
      </c>
      <c r="V203" s="4">
        <v>0</v>
      </c>
      <c r="W203" s="4">
        <v>0</v>
      </c>
      <c r="X203" s="3">
        <v>5380</v>
      </c>
      <c r="Y203" s="4">
        <v>0</v>
      </c>
      <c r="Z203" s="4">
        <v>0</v>
      </c>
      <c r="AA203" s="4">
        <v>0</v>
      </c>
      <c r="AB203" s="4">
        <v>0</v>
      </c>
      <c r="AC203" s="5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2100</v>
      </c>
      <c r="AI203" s="4">
        <v>0</v>
      </c>
      <c r="AJ203" s="4">
        <v>0</v>
      </c>
      <c r="AK203" s="5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5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v>0</v>
      </c>
      <c r="BE203" s="3">
        <v>1919540</v>
      </c>
      <c r="BF203" s="5">
        <v>0</v>
      </c>
      <c r="BG203" s="3">
        <v>3388120</v>
      </c>
      <c r="BH203" s="3">
        <v>149280</v>
      </c>
      <c r="BI203" s="4">
        <v>0</v>
      </c>
      <c r="BJ203" s="4">
        <v>0</v>
      </c>
      <c r="BK203" s="4">
        <v>0</v>
      </c>
      <c r="BL203" s="4">
        <v>0</v>
      </c>
      <c r="BM203" s="3">
        <v>980</v>
      </c>
      <c r="BN203" s="3">
        <v>34130</v>
      </c>
      <c r="BO203" s="3">
        <v>20065</v>
      </c>
      <c r="BP203" s="3">
        <v>700</v>
      </c>
      <c r="BQ203" s="5">
        <v>0</v>
      </c>
      <c r="BR203" s="4">
        <v>0</v>
      </c>
      <c r="BS203" s="4">
        <v>0</v>
      </c>
      <c r="BT203" s="5">
        <v>0</v>
      </c>
      <c r="BU203" s="3">
        <v>3140</v>
      </c>
      <c r="BV203" s="3">
        <v>8270</v>
      </c>
      <c r="BW203" s="3">
        <v>5810</v>
      </c>
      <c r="BX203" s="3">
        <v>55450</v>
      </c>
      <c r="BY203" s="3">
        <v>40750</v>
      </c>
      <c r="BZ203" s="3">
        <v>240580</v>
      </c>
      <c r="CA203" s="4">
        <v>0</v>
      </c>
      <c r="CB203" s="3">
        <v>211235</v>
      </c>
      <c r="CC203" s="3">
        <v>1519540</v>
      </c>
      <c r="CD203" s="4">
        <v>0</v>
      </c>
      <c r="CE203" s="3">
        <v>7216840</v>
      </c>
      <c r="CF203" s="3">
        <v>0</v>
      </c>
      <c r="CG203" s="3">
        <v>0</v>
      </c>
      <c r="CH203" s="3">
        <v>0</v>
      </c>
      <c r="CI203" s="3">
        <v>0</v>
      </c>
      <c r="CJ203" s="3">
        <v>0</v>
      </c>
      <c r="CK203" s="3">
        <v>0</v>
      </c>
      <c r="CL203" s="3">
        <v>0</v>
      </c>
      <c r="CM203" s="3">
        <v>0</v>
      </c>
      <c r="CN203" s="3">
        <v>0</v>
      </c>
      <c r="CO203" s="3">
        <v>0</v>
      </c>
      <c r="CP203" s="3">
        <v>731620</v>
      </c>
      <c r="CQ203" s="3">
        <v>0</v>
      </c>
      <c r="CR203" s="3">
        <v>0</v>
      </c>
      <c r="CS203" s="33">
        <f t="shared" si="88"/>
        <v>9242758</v>
      </c>
      <c r="CT203" s="6" t="e">
        <f>#VALUE!</f>
        <v>#VALUE!</v>
      </c>
      <c r="CU203" s="6" t="e">
        <f t="shared" si="89"/>
        <v>#VALUE!</v>
      </c>
      <c r="CV203" s="6">
        <f t="shared" si="69"/>
        <v>7216840</v>
      </c>
      <c r="CW203" s="6">
        <f t="shared" si="90"/>
        <v>731620</v>
      </c>
      <c r="CX203" s="6">
        <f t="shared" si="70"/>
        <v>3140</v>
      </c>
      <c r="CY203" s="6" t="e">
        <f t="shared" si="71"/>
        <v>#VALUE!</v>
      </c>
      <c r="CZ203" s="20" t="e">
        <f t="shared" si="72"/>
        <v>#VALUE!</v>
      </c>
      <c r="DA203" s="20">
        <v>53.75459787448883</v>
      </c>
      <c r="DB203" s="20">
        <v>53.75459787448883</v>
      </c>
      <c r="DC203" s="6" t="e">
        <f t="shared" si="73"/>
        <v>#VALUE!</v>
      </c>
      <c r="DD203" s="8" t="e">
        <f t="shared" si="74"/>
        <v>#VALUE!</v>
      </c>
      <c r="DE203" s="6" t="e">
        <f t="shared" si="75"/>
        <v>#VALUE!</v>
      </c>
      <c r="DF203" s="6" t="e">
        <f t="shared" si="76"/>
        <v>#VALUE!</v>
      </c>
      <c r="DG203" s="6" t="e">
        <f t="shared" si="77"/>
        <v>#VALUE!</v>
      </c>
      <c r="DH203" s="6">
        <f t="shared" si="91"/>
        <v>52.75922391857507</v>
      </c>
      <c r="DI203" s="6">
        <f t="shared" si="78"/>
        <v>16.53254877014419</v>
      </c>
      <c r="DJ203" s="6">
        <f t="shared" si="79"/>
        <v>25.068649279050042</v>
      </c>
      <c r="DK203" s="6">
        <f t="shared" si="80"/>
        <v>5.598892069550467</v>
      </c>
      <c r="DL203" s="6">
        <f t="shared" si="81"/>
        <v>6.376696352841391</v>
      </c>
      <c r="DM203" s="6">
        <f t="shared" si="82"/>
        <v>89.80385920271416</v>
      </c>
      <c r="DN203" s="6">
        <f t="shared" si="83"/>
        <v>40.27618744698897</v>
      </c>
      <c r="DO203" s="6">
        <f t="shared" si="84"/>
        <v>130.08004664970315</v>
      </c>
      <c r="DP203" s="6">
        <f t="shared" si="85"/>
        <v>191.28604749787957</v>
      </c>
      <c r="DQ203" s="6">
        <f t="shared" si="86"/>
        <v>3.48043893129771</v>
      </c>
      <c r="DR203" s="6">
        <f t="shared" si="87"/>
        <v>19.39196352841391</v>
      </c>
    </row>
    <row r="204" spans="1:122" s="7" customFormat="1" ht="12.75">
      <c r="A204" s="41" t="s">
        <v>495</v>
      </c>
      <c r="B204" s="4" t="s">
        <v>496</v>
      </c>
      <c r="C204" s="3">
        <v>980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3">
        <v>31700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4">
        <v>0</v>
      </c>
      <c r="V204" s="4">
        <v>0</v>
      </c>
      <c r="W204" s="4">
        <v>0</v>
      </c>
      <c r="X204" s="5">
        <v>0</v>
      </c>
      <c r="Y204" s="4">
        <v>0</v>
      </c>
      <c r="Z204" s="4">
        <v>0</v>
      </c>
      <c r="AA204" s="4">
        <v>0</v>
      </c>
      <c r="AB204" s="4">
        <v>0</v>
      </c>
      <c r="AC204" s="5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5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5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3">
        <v>26840</v>
      </c>
      <c r="BF204" s="3">
        <v>47100</v>
      </c>
      <c r="BG204" s="3">
        <v>64850</v>
      </c>
      <c r="BH204" s="3">
        <v>3900</v>
      </c>
      <c r="BI204" s="4">
        <v>0</v>
      </c>
      <c r="BJ204" s="4">
        <v>0</v>
      </c>
      <c r="BK204" s="4">
        <v>0</v>
      </c>
      <c r="BL204" s="4">
        <v>0</v>
      </c>
      <c r="BM204" s="3">
        <v>0</v>
      </c>
      <c r="BN204" s="3">
        <v>300</v>
      </c>
      <c r="BO204" s="3">
        <v>850</v>
      </c>
      <c r="BP204" s="5">
        <v>0</v>
      </c>
      <c r="BQ204" s="5">
        <v>0</v>
      </c>
      <c r="BR204" s="4">
        <v>0</v>
      </c>
      <c r="BS204" s="4">
        <v>0</v>
      </c>
      <c r="BT204" s="5">
        <v>0</v>
      </c>
      <c r="BU204" s="3">
        <v>0</v>
      </c>
      <c r="BV204" s="3">
        <v>0</v>
      </c>
      <c r="BW204" s="3">
        <v>0</v>
      </c>
      <c r="BX204" s="3">
        <v>960</v>
      </c>
      <c r="BY204" s="3">
        <v>0</v>
      </c>
      <c r="BZ204" s="5">
        <v>0</v>
      </c>
      <c r="CA204" s="4">
        <v>34730</v>
      </c>
      <c r="CB204" s="3">
        <v>8050</v>
      </c>
      <c r="CC204" s="3">
        <v>2480</v>
      </c>
      <c r="CD204" s="4">
        <v>0</v>
      </c>
      <c r="CE204" s="3">
        <v>124490</v>
      </c>
      <c r="CF204" s="3">
        <v>0</v>
      </c>
      <c r="CG204" s="3">
        <v>0</v>
      </c>
      <c r="CH204" s="3">
        <v>0</v>
      </c>
      <c r="CI204" s="3">
        <v>0</v>
      </c>
      <c r="CJ204" s="3">
        <v>0</v>
      </c>
      <c r="CK204" s="3">
        <v>0</v>
      </c>
      <c r="CL204" s="3">
        <v>0</v>
      </c>
      <c r="CM204" s="3">
        <v>0</v>
      </c>
      <c r="CN204" s="3">
        <v>0</v>
      </c>
      <c r="CO204" s="3">
        <v>0</v>
      </c>
      <c r="CP204" s="3">
        <v>13100</v>
      </c>
      <c r="CQ204" s="3">
        <v>0</v>
      </c>
      <c r="CR204" s="3">
        <v>0</v>
      </c>
      <c r="CS204" s="33">
        <f t="shared" si="88"/>
        <v>221760</v>
      </c>
      <c r="CT204" s="6" t="e">
        <f>#VALUE!</f>
        <v>#VALUE!</v>
      </c>
      <c r="CU204" s="6" t="e">
        <f t="shared" si="89"/>
        <v>#VALUE!</v>
      </c>
      <c r="CV204" s="6">
        <f t="shared" si="69"/>
        <v>124490</v>
      </c>
      <c r="CW204" s="6">
        <f t="shared" si="90"/>
        <v>13100</v>
      </c>
      <c r="CX204" s="6">
        <f t="shared" si="70"/>
        <v>0</v>
      </c>
      <c r="CY204" s="6" t="e">
        <f t="shared" si="71"/>
        <v>#VALUE!</v>
      </c>
      <c r="CZ204" s="20" t="e">
        <f t="shared" si="72"/>
        <v>#VALUE!</v>
      </c>
      <c r="DA204" s="20">
        <v>61.71142340336719</v>
      </c>
      <c r="DB204" s="20">
        <v>61.71142340336719</v>
      </c>
      <c r="DC204" s="6" t="e">
        <f t="shared" si="73"/>
        <v>#VALUE!</v>
      </c>
      <c r="DD204" s="8" t="e">
        <f t="shared" si="74"/>
        <v>#VALUE!</v>
      </c>
      <c r="DE204" s="6" t="e">
        <f t="shared" si="75"/>
        <v>#VALUE!</v>
      </c>
      <c r="DF204" s="6" t="e">
        <f t="shared" si="76"/>
        <v>#VALUE!</v>
      </c>
      <c r="DG204" s="6" t="e">
        <f t="shared" si="77"/>
        <v>#VALUE!</v>
      </c>
      <c r="DH204" s="6">
        <f t="shared" si="91"/>
        <v>59.734693877551024</v>
      </c>
      <c r="DI204" s="6">
        <f t="shared" si="78"/>
        <v>35.43877551020408</v>
      </c>
      <c r="DJ204" s="6">
        <f t="shared" si="79"/>
        <v>48.06122448979592</v>
      </c>
      <c r="DK204" s="6">
        <f t="shared" si="80"/>
        <v>8.214285714285714</v>
      </c>
      <c r="DL204" s="6">
        <f t="shared" si="81"/>
        <v>0</v>
      </c>
      <c r="DM204" s="6">
        <f t="shared" si="82"/>
        <v>66.1734693877551</v>
      </c>
      <c r="DN204" s="6">
        <f t="shared" si="83"/>
        <v>2.5306122448979593</v>
      </c>
      <c r="DO204" s="6">
        <f t="shared" si="84"/>
        <v>68.70408163265306</v>
      </c>
      <c r="DP204" s="6">
        <f t="shared" si="85"/>
        <v>127.03061224489795</v>
      </c>
      <c r="DQ204" s="6">
        <f t="shared" si="86"/>
        <v>1.2857142857142858</v>
      </c>
      <c r="DR204" s="6">
        <f t="shared" si="87"/>
        <v>13.36734693877551</v>
      </c>
    </row>
    <row r="205" spans="1:122" s="7" customFormat="1" ht="12.75">
      <c r="A205" s="41" t="s">
        <v>497</v>
      </c>
      <c r="B205" s="4" t="s">
        <v>498</v>
      </c>
      <c r="C205" s="3">
        <v>3363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137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3">
        <v>53720</v>
      </c>
      <c r="P205" s="3">
        <v>98330</v>
      </c>
      <c r="Q205" s="5">
        <v>0</v>
      </c>
      <c r="R205" s="5">
        <v>0</v>
      </c>
      <c r="S205" s="5">
        <v>0</v>
      </c>
      <c r="T205" s="3">
        <v>77333</v>
      </c>
      <c r="U205" s="4">
        <v>42</v>
      </c>
      <c r="V205" s="4">
        <v>48</v>
      </c>
      <c r="W205" s="4">
        <v>0</v>
      </c>
      <c r="X205" s="3">
        <v>3683</v>
      </c>
      <c r="Y205" s="4">
        <v>46</v>
      </c>
      <c r="Z205" s="4">
        <v>0</v>
      </c>
      <c r="AA205" s="4">
        <v>0</v>
      </c>
      <c r="AB205" s="4">
        <v>0</v>
      </c>
      <c r="AC205" s="5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255</v>
      </c>
      <c r="AI205" s="4">
        <v>0</v>
      </c>
      <c r="AJ205" s="4">
        <v>0</v>
      </c>
      <c r="AK205" s="5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5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3">
        <v>117411</v>
      </c>
      <c r="BF205" s="5">
        <v>0</v>
      </c>
      <c r="BG205" s="3">
        <v>281280</v>
      </c>
      <c r="BH205" s="3">
        <v>6038</v>
      </c>
      <c r="BI205" s="4">
        <v>0</v>
      </c>
      <c r="BJ205" s="4">
        <v>0</v>
      </c>
      <c r="BK205" s="4">
        <v>0</v>
      </c>
      <c r="BL205" s="4">
        <v>31</v>
      </c>
      <c r="BM205" s="3">
        <v>82</v>
      </c>
      <c r="BN205" s="3">
        <v>3418</v>
      </c>
      <c r="BO205" s="3">
        <v>2070</v>
      </c>
      <c r="BP205" s="3">
        <v>331</v>
      </c>
      <c r="BQ205" s="3">
        <v>350</v>
      </c>
      <c r="BR205" s="4">
        <v>0</v>
      </c>
      <c r="BS205" s="4">
        <v>0</v>
      </c>
      <c r="BT205" s="5">
        <v>0</v>
      </c>
      <c r="BU205" s="3">
        <v>100</v>
      </c>
      <c r="BV205" s="3">
        <v>121</v>
      </c>
      <c r="BW205" s="5">
        <v>0</v>
      </c>
      <c r="BX205" s="3">
        <v>5573</v>
      </c>
      <c r="BY205" s="3">
        <v>3675</v>
      </c>
      <c r="BZ205" s="3">
        <v>21600</v>
      </c>
      <c r="CA205" s="4">
        <v>0</v>
      </c>
      <c r="CB205" s="3">
        <v>7795</v>
      </c>
      <c r="CC205" s="3">
        <v>31454</v>
      </c>
      <c r="CD205" s="4">
        <v>0</v>
      </c>
      <c r="CE205" s="3">
        <v>337190</v>
      </c>
      <c r="CF205" s="3">
        <v>0</v>
      </c>
      <c r="CG205" s="3">
        <v>0</v>
      </c>
      <c r="CH205" s="3">
        <v>0</v>
      </c>
      <c r="CI205" s="3">
        <v>0</v>
      </c>
      <c r="CJ205" s="3">
        <v>0</v>
      </c>
      <c r="CK205" s="3">
        <v>0</v>
      </c>
      <c r="CL205" s="3">
        <v>0</v>
      </c>
      <c r="CM205" s="3">
        <v>0</v>
      </c>
      <c r="CN205" s="3">
        <v>0</v>
      </c>
      <c r="CO205" s="3">
        <v>0</v>
      </c>
      <c r="CP205" s="3">
        <v>26717</v>
      </c>
      <c r="CQ205" s="3">
        <v>0</v>
      </c>
      <c r="CR205" s="3">
        <v>0</v>
      </c>
      <c r="CS205" s="33">
        <f t="shared" si="88"/>
        <v>714348</v>
      </c>
      <c r="CT205" s="6" t="e">
        <f>#VALUE!</f>
        <v>#VALUE!</v>
      </c>
      <c r="CU205" s="6" t="e">
        <f t="shared" si="89"/>
        <v>#VALUE!</v>
      </c>
      <c r="CV205" s="6">
        <f t="shared" si="69"/>
        <v>337190</v>
      </c>
      <c r="CW205" s="6">
        <f t="shared" si="90"/>
        <v>26717</v>
      </c>
      <c r="CX205" s="6">
        <f t="shared" si="70"/>
        <v>529</v>
      </c>
      <c r="CY205" s="6" t="e">
        <f t="shared" si="71"/>
        <v>#VALUE!</v>
      </c>
      <c r="CZ205" s="20" t="e">
        <f t="shared" si="72"/>
        <v>#VALUE!</v>
      </c>
      <c r="DA205" s="20">
        <v>66.21788977218795</v>
      </c>
      <c r="DB205" s="20">
        <v>66.21788977218795</v>
      </c>
      <c r="DC205" s="6" t="e">
        <f t="shared" si="73"/>
        <v>#VALUE!</v>
      </c>
      <c r="DD205" s="8" t="e">
        <f t="shared" si="74"/>
        <v>#VALUE!</v>
      </c>
      <c r="DE205" s="6" t="e">
        <f t="shared" si="75"/>
        <v>#VALUE!</v>
      </c>
      <c r="DF205" s="6" t="e">
        <f t="shared" si="76"/>
        <v>#VALUE!</v>
      </c>
      <c r="DG205" s="6" t="e">
        <f t="shared" si="77"/>
        <v>#VALUE!</v>
      </c>
      <c r="DH205" s="6">
        <f t="shared" si="91"/>
        <v>50.886410942610766</v>
      </c>
      <c r="DI205" s="6">
        <f t="shared" si="78"/>
        <v>29.238774903360095</v>
      </c>
      <c r="DJ205" s="6">
        <f t="shared" si="79"/>
        <v>22.995242343146</v>
      </c>
      <c r="DK205" s="6">
        <f t="shared" si="80"/>
        <v>2.3178709485578355</v>
      </c>
      <c r="DL205" s="6">
        <f t="shared" si="81"/>
        <v>6.422836752899197</v>
      </c>
      <c r="DM205" s="6">
        <f t="shared" si="82"/>
        <v>83.63960749330954</v>
      </c>
      <c r="DN205" s="6">
        <f t="shared" si="83"/>
        <v>9.35295866785608</v>
      </c>
      <c r="DO205" s="6">
        <f t="shared" si="84"/>
        <v>92.99256616116563</v>
      </c>
      <c r="DP205" s="6">
        <f t="shared" si="85"/>
        <v>100.26464466250371</v>
      </c>
      <c r="DQ205" s="6">
        <f t="shared" si="86"/>
        <v>3.790663098424026</v>
      </c>
      <c r="DR205" s="6">
        <f t="shared" si="87"/>
        <v>7.944394885518882</v>
      </c>
    </row>
    <row r="206" spans="1:122" s="7" customFormat="1" ht="12.75">
      <c r="A206" s="41" t="s">
        <v>499</v>
      </c>
      <c r="B206" s="4" t="s">
        <v>500</v>
      </c>
      <c r="C206" s="3">
        <v>1174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3">
        <v>4780</v>
      </c>
      <c r="P206" s="3">
        <v>9420</v>
      </c>
      <c r="Q206" s="5">
        <v>0</v>
      </c>
      <c r="R206" s="5">
        <v>0</v>
      </c>
      <c r="S206" s="5">
        <v>0</v>
      </c>
      <c r="T206" s="3">
        <v>23820</v>
      </c>
      <c r="U206" s="4">
        <v>0</v>
      </c>
      <c r="V206" s="4">
        <v>0</v>
      </c>
      <c r="W206" s="4">
        <v>0</v>
      </c>
      <c r="X206" s="3">
        <v>2600</v>
      </c>
      <c r="Y206" s="4">
        <v>0</v>
      </c>
      <c r="Z206" s="4">
        <v>0</v>
      </c>
      <c r="AA206" s="4">
        <v>0</v>
      </c>
      <c r="AB206" s="4">
        <v>0</v>
      </c>
      <c r="AC206" s="5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5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5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3">
        <v>21770</v>
      </c>
      <c r="BF206" s="5">
        <v>0</v>
      </c>
      <c r="BG206" s="5">
        <v>0</v>
      </c>
      <c r="BH206" s="5">
        <v>0</v>
      </c>
      <c r="BI206" s="4">
        <v>0</v>
      </c>
      <c r="BJ206" s="4">
        <v>0</v>
      </c>
      <c r="BK206" s="4">
        <v>0</v>
      </c>
      <c r="BL206" s="4">
        <v>0</v>
      </c>
      <c r="BM206" s="5">
        <v>0</v>
      </c>
      <c r="BN206" s="3">
        <v>1180</v>
      </c>
      <c r="BO206" s="5">
        <v>0</v>
      </c>
      <c r="BP206" s="5">
        <v>0</v>
      </c>
      <c r="BQ206" s="5">
        <v>0</v>
      </c>
      <c r="BR206" s="4">
        <v>0</v>
      </c>
      <c r="BS206" s="4">
        <v>0</v>
      </c>
      <c r="BT206" s="5">
        <v>0</v>
      </c>
      <c r="BU206" s="3">
        <v>134</v>
      </c>
      <c r="BV206" s="5">
        <v>0</v>
      </c>
      <c r="BW206" s="3">
        <v>81</v>
      </c>
      <c r="BX206" s="3">
        <v>1410</v>
      </c>
      <c r="BY206" s="5">
        <v>0</v>
      </c>
      <c r="BZ206" s="3">
        <v>4480</v>
      </c>
      <c r="CA206" s="4">
        <v>0</v>
      </c>
      <c r="CB206" s="3">
        <v>7300</v>
      </c>
      <c r="CC206" s="5">
        <v>0</v>
      </c>
      <c r="CD206" s="4">
        <v>0</v>
      </c>
      <c r="CE206" s="3">
        <v>440710</v>
      </c>
      <c r="CF206" s="3">
        <v>0</v>
      </c>
      <c r="CG206" s="3">
        <v>0</v>
      </c>
      <c r="CH206" s="3">
        <v>0</v>
      </c>
      <c r="CI206" s="3">
        <v>0</v>
      </c>
      <c r="CJ206" s="3">
        <v>0</v>
      </c>
      <c r="CK206" s="3">
        <v>0</v>
      </c>
      <c r="CL206" s="3">
        <v>0</v>
      </c>
      <c r="CM206" s="3">
        <v>0</v>
      </c>
      <c r="CN206" s="3">
        <v>0</v>
      </c>
      <c r="CO206" s="3">
        <v>0</v>
      </c>
      <c r="CP206" s="3">
        <v>11600</v>
      </c>
      <c r="CQ206" s="3">
        <v>0</v>
      </c>
      <c r="CR206" s="3">
        <v>0</v>
      </c>
      <c r="CS206" s="33">
        <f t="shared" si="88"/>
        <v>76841</v>
      </c>
      <c r="CT206" s="6" t="e">
        <f>#VALUE!</f>
        <v>#VALUE!</v>
      </c>
      <c r="CU206" s="6" t="e">
        <f t="shared" si="89"/>
        <v>#VALUE!</v>
      </c>
      <c r="CV206" s="6">
        <f t="shared" si="69"/>
        <v>440710</v>
      </c>
      <c r="CW206" s="6">
        <f t="shared" si="90"/>
        <v>11600</v>
      </c>
      <c r="CX206" s="6">
        <f t="shared" si="70"/>
        <v>134</v>
      </c>
      <c r="CY206" s="6" t="e">
        <f t="shared" si="71"/>
        <v>#VALUE!</v>
      </c>
      <c r="CZ206" s="20" t="e">
        <f t="shared" si="72"/>
        <v>#VALUE!</v>
      </c>
      <c r="DA206" s="20">
        <v>14.517887338579404</v>
      </c>
      <c r="DB206" s="20">
        <v>14.517887338579404</v>
      </c>
      <c r="DC206" s="6" t="e">
        <f t="shared" si="73"/>
        <v>#VALUE!</v>
      </c>
      <c r="DD206" s="8" t="e">
        <f t="shared" si="74"/>
        <v>#VALUE!</v>
      </c>
      <c r="DE206" s="6" t="e">
        <f t="shared" si="75"/>
        <v>#VALUE!</v>
      </c>
      <c r="DF206" s="6" t="e">
        <f t="shared" si="76"/>
        <v>#VALUE!</v>
      </c>
      <c r="DG206" s="6" t="e">
        <f t="shared" si="77"/>
        <v>#VALUE!</v>
      </c>
      <c r="DH206" s="6">
        <f t="shared" si="91"/>
        <v>22.614991482112437</v>
      </c>
      <c r="DI206" s="6">
        <f t="shared" si="78"/>
        <v>8.023850085178875</v>
      </c>
      <c r="DJ206" s="6">
        <f t="shared" si="79"/>
        <v>20.28960817717206</v>
      </c>
      <c r="DK206" s="6">
        <f t="shared" si="80"/>
        <v>6.218057921635435</v>
      </c>
      <c r="DL206" s="6">
        <f t="shared" si="81"/>
        <v>3.816013628620102</v>
      </c>
      <c r="DM206" s="6">
        <f t="shared" si="82"/>
        <v>0</v>
      </c>
      <c r="DN206" s="6">
        <f t="shared" si="83"/>
        <v>0</v>
      </c>
      <c r="DO206" s="6">
        <f t="shared" si="84"/>
        <v>0</v>
      </c>
      <c r="DP206" s="6">
        <f t="shared" si="85"/>
        <v>375.39182282793865</v>
      </c>
      <c r="DQ206" s="6">
        <f t="shared" si="86"/>
        <v>2.2061328790459966</v>
      </c>
      <c r="DR206" s="6">
        <f t="shared" si="87"/>
        <v>9.880749574105621</v>
      </c>
    </row>
    <row r="207" spans="1:122" s="7" customFormat="1" ht="12.75">
      <c r="A207" s="41" t="s">
        <v>501</v>
      </c>
      <c r="B207" s="4" t="s">
        <v>502</v>
      </c>
      <c r="C207" s="3">
        <v>1442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3">
        <v>40220</v>
      </c>
      <c r="P207" s="5">
        <v>0</v>
      </c>
      <c r="Q207" s="5">
        <v>0</v>
      </c>
      <c r="R207" s="5">
        <v>0</v>
      </c>
      <c r="S207" s="3">
        <v>73840</v>
      </c>
      <c r="T207" s="3">
        <v>56390</v>
      </c>
      <c r="U207" s="4">
        <v>0</v>
      </c>
      <c r="V207" s="4">
        <v>0</v>
      </c>
      <c r="W207" s="4">
        <v>0</v>
      </c>
      <c r="X207" s="5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5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5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3">
        <v>71080</v>
      </c>
      <c r="BF207" s="5">
        <v>0</v>
      </c>
      <c r="BG207" s="3">
        <v>186670</v>
      </c>
      <c r="BH207" s="3">
        <v>5320</v>
      </c>
      <c r="BI207" s="4">
        <v>0</v>
      </c>
      <c r="BJ207" s="4">
        <v>0</v>
      </c>
      <c r="BK207" s="4">
        <v>0</v>
      </c>
      <c r="BL207" s="4">
        <v>0</v>
      </c>
      <c r="BM207" s="5">
        <v>0</v>
      </c>
      <c r="BN207" s="3">
        <v>2880</v>
      </c>
      <c r="BO207" s="3">
        <v>610</v>
      </c>
      <c r="BP207" s="5">
        <v>0</v>
      </c>
      <c r="BQ207" s="5">
        <v>0</v>
      </c>
      <c r="BR207" s="4">
        <v>0</v>
      </c>
      <c r="BS207" s="4">
        <v>0</v>
      </c>
      <c r="BT207" s="5">
        <v>0</v>
      </c>
      <c r="BU207" s="5">
        <v>0</v>
      </c>
      <c r="BV207" s="5">
        <v>0</v>
      </c>
      <c r="BW207" s="5">
        <v>0</v>
      </c>
      <c r="BX207" s="3">
        <v>4440</v>
      </c>
      <c r="BY207" s="3">
        <v>1300</v>
      </c>
      <c r="BZ207" s="3">
        <v>9160</v>
      </c>
      <c r="CA207" s="4">
        <v>0</v>
      </c>
      <c r="CB207" s="5">
        <v>0</v>
      </c>
      <c r="CC207" s="3">
        <v>25420</v>
      </c>
      <c r="CD207" s="4">
        <v>0</v>
      </c>
      <c r="CE207" s="3">
        <v>154130</v>
      </c>
      <c r="CF207" s="3">
        <v>0</v>
      </c>
      <c r="CG207" s="3">
        <v>0</v>
      </c>
      <c r="CH207" s="3">
        <v>0</v>
      </c>
      <c r="CI207" s="3">
        <v>0</v>
      </c>
      <c r="CJ207" s="3">
        <v>0</v>
      </c>
      <c r="CK207" s="3">
        <v>0</v>
      </c>
      <c r="CL207" s="3">
        <v>0</v>
      </c>
      <c r="CM207" s="3">
        <v>0</v>
      </c>
      <c r="CN207" s="3">
        <v>0</v>
      </c>
      <c r="CO207" s="3">
        <v>0</v>
      </c>
      <c r="CP207" s="3">
        <v>7590</v>
      </c>
      <c r="CQ207" s="3">
        <v>0</v>
      </c>
      <c r="CR207" s="3">
        <v>0</v>
      </c>
      <c r="CS207" s="33">
        <f t="shared" si="88"/>
        <v>477330</v>
      </c>
      <c r="CT207" s="6" t="e">
        <f>#VALUE!</f>
        <v>#VALUE!</v>
      </c>
      <c r="CU207" s="6" t="e">
        <f t="shared" si="89"/>
        <v>#VALUE!</v>
      </c>
      <c r="CV207" s="6">
        <f t="shared" si="69"/>
        <v>154130</v>
      </c>
      <c r="CW207" s="6">
        <f t="shared" si="90"/>
        <v>7590</v>
      </c>
      <c r="CX207" s="6">
        <f t="shared" si="70"/>
        <v>0</v>
      </c>
      <c r="CY207" s="6" t="e">
        <f t="shared" si="71"/>
        <v>#VALUE!</v>
      </c>
      <c r="CZ207" s="20" t="e">
        <f t="shared" si="72"/>
        <v>#VALUE!</v>
      </c>
      <c r="DA207" s="20">
        <v>74.69368594006728</v>
      </c>
      <c r="DB207" s="20">
        <v>74.69368594006728</v>
      </c>
      <c r="DC207" s="6" t="e">
        <f t="shared" si="73"/>
        <v>#VALUE!</v>
      </c>
      <c r="DD207" s="8" t="e">
        <f t="shared" si="74"/>
        <v>#VALUE!</v>
      </c>
      <c r="DE207" s="6" t="e">
        <f t="shared" si="75"/>
        <v>#VALUE!</v>
      </c>
      <c r="DF207" s="6" t="e">
        <f t="shared" si="76"/>
        <v>#VALUE!</v>
      </c>
      <c r="DG207" s="6" t="e">
        <f t="shared" si="77"/>
        <v>#VALUE!</v>
      </c>
      <c r="DH207" s="6">
        <f t="shared" si="91"/>
        <v>77.18446601941747</v>
      </c>
      <c r="DI207" s="6">
        <f t="shared" si="78"/>
        <v>0</v>
      </c>
      <c r="DJ207" s="6">
        <f t="shared" si="79"/>
        <v>39.10540915395284</v>
      </c>
      <c r="DK207" s="6">
        <f t="shared" si="80"/>
        <v>0</v>
      </c>
      <c r="DL207" s="6">
        <f t="shared" si="81"/>
        <v>6.352288488210818</v>
      </c>
      <c r="DM207" s="6">
        <f t="shared" si="82"/>
        <v>129.4521497919556</v>
      </c>
      <c r="DN207" s="6">
        <f t="shared" si="83"/>
        <v>17.628294036061025</v>
      </c>
      <c r="DO207" s="6">
        <f t="shared" si="84"/>
        <v>147.08044382801666</v>
      </c>
      <c r="DP207" s="6">
        <f t="shared" si="85"/>
        <v>106.8862690707351</v>
      </c>
      <c r="DQ207" s="6">
        <f t="shared" si="86"/>
        <v>5.9778085991678225</v>
      </c>
      <c r="DR207" s="6">
        <f t="shared" si="87"/>
        <v>5.263522884882108</v>
      </c>
    </row>
    <row r="208" spans="1:122" s="7" customFormat="1" ht="12.75">
      <c r="A208" s="41" t="s">
        <v>503</v>
      </c>
      <c r="B208" s="4" t="s">
        <v>504</v>
      </c>
      <c r="C208" s="3">
        <v>982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5">
        <v>0</v>
      </c>
      <c r="P208" s="3">
        <v>6475</v>
      </c>
      <c r="Q208" s="5">
        <v>0</v>
      </c>
      <c r="R208" s="5">
        <v>0</v>
      </c>
      <c r="S208" s="5">
        <v>0</v>
      </c>
      <c r="T208" s="3">
        <v>12500</v>
      </c>
      <c r="U208" s="4">
        <v>0</v>
      </c>
      <c r="V208" s="4">
        <v>0</v>
      </c>
      <c r="W208" s="4">
        <v>0</v>
      </c>
      <c r="X208" s="5">
        <v>0</v>
      </c>
      <c r="Y208" s="4">
        <v>0</v>
      </c>
      <c r="Z208" s="4">
        <v>0</v>
      </c>
      <c r="AA208" s="4">
        <v>0</v>
      </c>
      <c r="AB208" s="4">
        <v>0</v>
      </c>
      <c r="AC208" s="5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5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5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3">
        <v>10100</v>
      </c>
      <c r="BF208" s="3">
        <v>2910</v>
      </c>
      <c r="BG208" s="5">
        <v>0</v>
      </c>
      <c r="BH208" s="3">
        <v>1900</v>
      </c>
      <c r="BI208" s="4">
        <v>0</v>
      </c>
      <c r="BJ208" s="4">
        <v>0</v>
      </c>
      <c r="BK208" s="4">
        <v>0</v>
      </c>
      <c r="BL208" s="4">
        <v>0</v>
      </c>
      <c r="BM208" s="5">
        <v>0</v>
      </c>
      <c r="BN208" s="3">
        <v>2980</v>
      </c>
      <c r="BO208" s="5">
        <v>0</v>
      </c>
      <c r="BP208" s="5">
        <v>0</v>
      </c>
      <c r="BQ208" s="5">
        <v>0</v>
      </c>
      <c r="BR208" s="4">
        <v>0</v>
      </c>
      <c r="BS208" s="4">
        <v>0</v>
      </c>
      <c r="BT208" s="5">
        <v>0</v>
      </c>
      <c r="BU208" s="3">
        <v>60</v>
      </c>
      <c r="BV208" s="5">
        <v>0</v>
      </c>
      <c r="BW208" s="5">
        <v>0</v>
      </c>
      <c r="BX208" s="3">
        <v>4640</v>
      </c>
      <c r="BY208" s="3">
        <v>1000</v>
      </c>
      <c r="BZ208" s="5">
        <v>0</v>
      </c>
      <c r="CA208" s="4">
        <v>0</v>
      </c>
      <c r="CB208" s="5">
        <v>0</v>
      </c>
      <c r="CC208" s="5">
        <v>0</v>
      </c>
      <c r="CD208" s="4">
        <v>0</v>
      </c>
      <c r="CE208" s="3">
        <v>320000</v>
      </c>
      <c r="CF208" s="3">
        <v>0</v>
      </c>
      <c r="CG208" s="3">
        <v>0</v>
      </c>
      <c r="CH208" s="3">
        <v>0</v>
      </c>
      <c r="CI208" s="3">
        <v>0</v>
      </c>
      <c r="CJ208" s="3">
        <v>0</v>
      </c>
      <c r="CK208" s="3">
        <v>0</v>
      </c>
      <c r="CL208" s="3">
        <v>0</v>
      </c>
      <c r="CM208" s="3">
        <v>0</v>
      </c>
      <c r="CN208" s="3">
        <v>0</v>
      </c>
      <c r="CO208" s="3">
        <v>0</v>
      </c>
      <c r="CP208" s="3">
        <v>11640</v>
      </c>
      <c r="CQ208" s="3">
        <v>0</v>
      </c>
      <c r="CR208" s="3">
        <v>0</v>
      </c>
      <c r="CS208" s="33">
        <f t="shared" si="88"/>
        <v>42505</v>
      </c>
      <c r="CT208" s="6" t="e">
        <f>#VALUE!</f>
        <v>#VALUE!</v>
      </c>
      <c r="CU208" s="6" t="e">
        <f t="shared" si="89"/>
        <v>#VALUE!</v>
      </c>
      <c r="CV208" s="6">
        <f t="shared" si="69"/>
        <v>320000</v>
      </c>
      <c r="CW208" s="6">
        <f t="shared" si="90"/>
        <v>11640</v>
      </c>
      <c r="CX208" s="6">
        <f t="shared" si="70"/>
        <v>60</v>
      </c>
      <c r="CY208" s="6" t="e">
        <f t="shared" si="71"/>
        <v>#VALUE!</v>
      </c>
      <c r="CZ208" s="20" t="e">
        <f t="shared" si="72"/>
        <v>#VALUE!</v>
      </c>
      <c r="DA208" s="20">
        <v>11.358747210753464</v>
      </c>
      <c r="DB208" s="20">
        <v>11.358747210753464</v>
      </c>
      <c r="DC208" s="6" t="e">
        <f t="shared" si="73"/>
        <v>#VALUE!</v>
      </c>
      <c r="DD208" s="8" t="e">
        <f t="shared" si="74"/>
        <v>#VALUE!</v>
      </c>
      <c r="DE208" s="6" t="e">
        <f t="shared" si="75"/>
        <v>#VALUE!</v>
      </c>
      <c r="DF208" s="6" t="e">
        <f t="shared" si="76"/>
        <v>#VALUE!</v>
      </c>
      <c r="DG208" s="6" t="e">
        <f t="shared" si="77"/>
        <v>#VALUE!</v>
      </c>
      <c r="DH208" s="6">
        <f t="shared" si="91"/>
        <v>10.285132382892057</v>
      </c>
      <c r="DI208" s="6">
        <f t="shared" si="78"/>
        <v>6.593686354378819</v>
      </c>
      <c r="DJ208" s="6">
        <f t="shared" si="79"/>
        <v>15.692464358452138</v>
      </c>
      <c r="DK208" s="6">
        <f t="shared" si="80"/>
        <v>0</v>
      </c>
      <c r="DL208" s="6">
        <f t="shared" si="81"/>
        <v>0</v>
      </c>
      <c r="DM208" s="6">
        <f t="shared" si="82"/>
        <v>0</v>
      </c>
      <c r="DN208" s="6">
        <f t="shared" si="83"/>
        <v>0</v>
      </c>
      <c r="DO208" s="6">
        <f t="shared" si="84"/>
        <v>0</v>
      </c>
      <c r="DP208" s="6">
        <f t="shared" si="85"/>
        <v>325.86558044806515</v>
      </c>
      <c r="DQ208" s="6">
        <f t="shared" si="86"/>
        <v>8.778004073319755</v>
      </c>
      <c r="DR208" s="6">
        <f t="shared" si="87"/>
        <v>11.853360488798371</v>
      </c>
    </row>
    <row r="209" spans="1:122" s="7" customFormat="1" ht="12.75">
      <c r="A209" s="41" t="s">
        <v>505</v>
      </c>
      <c r="B209" s="4" t="s">
        <v>506</v>
      </c>
      <c r="C209" s="3">
        <v>664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21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3">
        <v>7760</v>
      </c>
      <c r="P209" s="5">
        <v>0</v>
      </c>
      <c r="Q209" s="5">
        <v>0</v>
      </c>
      <c r="R209" s="5">
        <v>0</v>
      </c>
      <c r="S209" s="3">
        <v>23060</v>
      </c>
      <c r="T209" s="3">
        <v>15966</v>
      </c>
      <c r="U209" s="4">
        <v>8</v>
      </c>
      <c r="V209" s="4">
        <v>10</v>
      </c>
      <c r="W209" s="4">
        <v>0</v>
      </c>
      <c r="X209" s="3">
        <v>727</v>
      </c>
      <c r="Y209" s="4">
        <v>9</v>
      </c>
      <c r="Z209" s="4">
        <v>0</v>
      </c>
      <c r="AA209" s="4">
        <v>0</v>
      </c>
      <c r="AB209" s="4">
        <v>0</v>
      </c>
      <c r="AC209" s="5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50</v>
      </c>
      <c r="AI209" s="4">
        <v>0</v>
      </c>
      <c r="AJ209" s="4">
        <v>0</v>
      </c>
      <c r="AK209" s="5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110</v>
      </c>
      <c r="AW209" s="4">
        <v>0</v>
      </c>
      <c r="AX209" s="5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3">
        <v>20081</v>
      </c>
      <c r="BF209" s="5">
        <v>0</v>
      </c>
      <c r="BG209" s="3">
        <v>62020</v>
      </c>
      <c r="BH209" s="3">
        <v>1491</v>
      </c>
      <c r="BI209" s="4">
        <v>0</v>
      </c>
      <c r="BJ209" s="4">
        <v>0</v>
      </c>
      <c r="BK209" s="4">
        <v>0</v>
      </c>
      <c r="BL209" s="4">
        <v>6</v>
      </c>
      <c r="BM209" s="3">
        <v>16</v>
      </c>
      <c r="BN209" s="3">
        <v>675</v>
      </c>
      <c r="BO209" s="3">
        <v>490</v>
      </c>
      <c r="BP209" s="3">
        <v>66</v>
      </c>
      <c r="BQ209" s="3">
        <v>69</v>
      </c>
      <c r="BR209" s="4">
        <v>0</v>
      </c>
      <c r="BS209" s="4">
        <v>0</v>
      </c>
      <c r="BT209" s="5">
        <v>0</v>
      </c>
      <c r="BU209" s="3">
        <v>115</v>
      </c>
      <c r="BV209" s="3">
        <v>24</v>
      </c>
      <c r="BW209" s="3">
        <v>15</v>
      </c>
      <c r="BX209" s="3">
        <v>1100</v>
      </c>
      <c r="BY209" s="3">
        <v>726</v>
      </c>
      <c r="BZ209" s="3">
        <v>3475</v>
      </c>
      <c r="CA209" s="4">
        <v>0</v>
      </c>
      <c r="CB209" s="3">
        <v>667</v>
      </c>
      <c r="CC209" s="3">
        <v>3895</v>
      </c>
      <c r="CD209" s="4">
        <v>0</v>
      </c>
      <c r="CE209" s="3">
        <v>75820</v>
      </c>
      <c r="CF209" s="3">
        <v>0</v>
      </c>
      <c r="CG209" s="3">
        <v>0</v>
      </c>
      <c r="CH209" s="3">
        <v>0</v>
      </c>
      <c r="CI209" s="3">
        <v>0</v>
      </c>
      <c r="CJ209" s="3">
        <v>0</v>
      </c>
      <c r="CK209" s="3">
        <v>0</v>
      </c>
      <c r="CL209" s="3">
        <v>0</v>
      </c>
      <c r="CM209" s="3">
        <v>0</v>
      </c>
      <c r="CN209" s="3">
        <v>0</v>
      </c>
      <c r="CO209" s="3">
        <v>0</v>
      </c>
      <c r="CP209" s="3">
        <v>4028</v>
      </c>
      <c r="CQ209" s="3">
        <v>0</v>
      </c>
      <c r="CR209" s="3">
        <v>0</v>
      </c>
      <c r="CS209" s="33">
        <f t="shared" si="88"/>
        <v>142333</v>
      </c>
      <c r="CT209" s="6" t="e">
        <f>#VALUE!</f>
        <v>#VALUE!</v>
      </c>
      <c r="CU209" s="6" t="e">
        <f t="shared" si="89"/>
        <v>#VALUE!</v>
      </c>
      <c r="CV209" s="6">
        <f t="shared" si="69"/>
        <v>75820</v>
      </c>
      <c r="CW209" s="6">
        <f t="shared" si="90"/>
        <v>4028</v>
      </c>
      <c r="CX209" s="6">
        <f t="shared" si="70"/>
        <v>200</v>
      </c>
      <c r="CY209" s="6" t="e">
        <f t="shared" si="71"/>
        <v>#VALUE!</v>
      </c>
      <c r="CZ209" s="20" t="e">
        <f t="shared" si="72"/>
        <v>#VALUE!</v>
      </c>
      <c r="DA209" s="20">
        <v>64.00411905693382</v>
      </c>
      <c r="DB209" s="20">
        <v>64.00411905693382</v>
      </c>
      <c r="DC209" s="6" t="e">
        <f t="shared" si="73"/>
        <v>#VALUE!</v>
      </c>
      <c r="DD209" s="8" t="e">
        <f t="shared" si="74"/>
        <v>#VALUE!</v>
      </c>
      <c r="DE209" s="6" t="e">
        <f t="shared" si="75"/>
        <v>#VALUE!</v>
      </c>
      <c r="DF209" s="6" t="e">
        <f t="shared" si="76"/>
        <v>#VALUE!</v>
      </c>
      <c r="DG209" s="6" t="e">
        <f t="shared" si="77"/>
        <v>#VALUE!</v>
      </c>
      <c r="DH209" s="6">
        <f t="shared" si="91"/>
        <v>41.92921686746988</v>
      </c>
      <c r="DI209" s="6">
        <f t="shared" si="78"/>
        <v>0</v>
      </c>
      <c r="DJ209" s="6">
        <f t="shared" si="79"/>
        <v>24.045180722891565</v>
      </c>
      <c r="DK209" s="6">
        <f t="shared" si="80"/>
        <v>1.0045180722891567</v>
      </c>
      <c r="DL209" s="6">
        <f t="shared" si="81"/>
        <v>5.233433734939759</v>
      </c>
      <c r="DM209" s="6">
        <f t="shared" si="82"/>
        <v>93.40361445783132</v>
      </c>
      <c r="DN209" s="6">
        <f t="shared" si="83"/>
        <v>5.865963855421687</v>
      </c>
      <c r="DO209" s="6">
        <f t="shared" si="84"/>
        <v>99.269578313253</v>
      </c>
      <c r="DP209" s="6">
        <f t="shared" si="85"/>
        <v>114.1867469879518</v>
      </c>
      <c r="DQ209" s="6">
        <f t="shared" si="86"/>
        <v>3.7906626506024095</v>
      </c>
      <c r="DR209" s="6">
        <f t="shared" si="87"/>
        <v>6.066265060240964</v>
      </c>
    </row>
    <row r="210" spans="1:122" s="7" customFormat="1" ht="12.75">
      <c r="A210" s="41" t="s">
        <v>507</v>
      </c>
      <c r="B210" s="4" t="s">
        <v>508</v>
      </c>
      <c r="C210" s="3">
        <v>1697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3">
        <v>32970</v>
      </c>
      <c r="P210" s="3">
        <v>16705</v>
      </c>
      <c r="Q210" s="5">
        <v>0</v>
      </c>
      <c r="R210" s="5">
        <v>0</v>
      </c>
      <c r="S210" s="5">
        <v>0</v>
      </c>
      <c r="T210" s="3">
        <v>25850</v>
      </c>
      <c r="U210" s="4">
        <v>0</v>
      </c>
      <c r="V210" s="4">
        <v>0</v>
      </c>
      <c r="W210" s="4">
        <v>0</v>
      </c>
      <c r="X210" s="5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5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5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3">
        <v>29270</v>
      </c>
      <c r="BF210" s="3">
        <v>5970</v>
      </c>
      <c r="BG210" s="5">
        <v>0</v>
      </c>
      <c r="BH210" s="3">
        <v>3420</v>
      </c>
      <c r="BI210" s="4">
        <v>0</v>
      </c>
      <c r="BJ210" s="4">
        <v>0</v>
      </c>
      <c r="BK210" s="4">
        <v>0</v>
      </c>
      <c r="BL210" s="4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4">
        <v>0</v>
      </c>
      <c r="BS210" s="4">
        <v>0</v>
      </c>
      <c r="BT210" s="5">
        <v>0</v>
      </c>
      <c r="BU210" s="3">
        <v>155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4">
        <v>0</v>
      </c>
      <c r="CB210" s="5">
        <v>0</v>
      </c>
      <c r="CC210" s="5">
        <v>0</v>
      </c>
      <c r="CD210" s="4">
        <v>0</v>
      </c>
      <c r="CE210" s="3">
        <v>793290</v>
      </c>
      <c r="CF210" s="3">
        <v>0</v>
      </c>
      <c r="CG210" s="3">
        <v>0</v>
      </c>
      <c r="CH210" s="3">
        <v>0</v>
      </c>
      <c r="CI210" s="3">
        <v>0</v>
      </c>
      <c r="CJ210" s="3">
        <v>0</v>
      </c>
      <c r="CK210" s="3">
        <v>0</v>
      </c>
      <c r="CL210" s="3">
        <v>0</v>
      </c>
      <c r="CM210" s="3">
        <v>0</v>
      </c>
      <c r="CN210" s="3">
        <v>0</v>
      </c>
      <c r="CO210" s="3">
        <v>0</v>
      </c>
      <c r="CP210" s="3">
        <v>17850</v>
      </c>
      <c r="CQ210" s="3">
        <v>0</v>
      </c>
      <c r="CR210" s="3">
        <v>0</v>
      </c>
      <c r="CS210" s="33">
        <f t="shared" si="88"/>
        <v>114185</v>
      </c>
      <c r="CT210" s="6" t="e">
        <f>#VALUE!</f>
        <v>#VALUE!</v>
      </c>
      <c r="CU210" s="6" t="e">
        <f t="shared" si="89"/>
        <v>#VALUE!</v>
      </c>
      <c r="CV210" s="6">
        <f t="shared" si="69"/>
        <v>793290</v>
      </c>
      <c r="CW210" s="6">
        <f t="shared" si="90"/>
        <v>17850</v>
      </c>
      <c r="CX210" s="6">
        <f t="shared" si="70"/>
        <v>155</v>
      </c>
      <c r="CY210" s="6" t="e">
        <f t="shared" si="71"/>
        <v>#VALUE!</v>
      </c>
      <c r="CZ210" s="20" t="e">
        <f t="shared" si="72"/>
        <v>#VALUE!</v>
      </c>
      <c r="DA210" s="20">
        <v>12.337921943207848</v>
      </c>
      <c r="DB210" s="20">
        <v>12.337921943207848</v>
      </c>
      <c r="DC210" s="6" t="e">
        <f t="shared" si="73"/>
        <v>#VALUE!</v>
      </c>
      <c r="DD210" s="8" t="e">
        <f t="shared" si="74"/>
        <v>#VALUE!</v>
      </c>
      <c r="DE210" s="6" t="e">
        <f t="shared" si="75"/>
        <v>#VALUE!</v>
      </c>
      <c r="DF210" s="6" t="e">
        <f t="shared" si="76"/>
        <v>#VALUE!</v>
      </c>
      <c r="DG210" s="6" t="e">
        <f t="shared" si="77"/>
        <v>#VALUE!</v>
      </c>
      <c r="DH210" s="6">
        <f t="shared" si="91"/>
        <v>36.67648791985857</v>
      </c>
      <c r="DI210" s="6">
        <f t="shared" si="78"/>
        <v>9.843842074248673</v>
      </c>
      <c r="DJ210" s="6">
        <f t="shared" si="79"/>
        <v>18.750736593989394</v>
      </c>
      <c r="DK210" s="6">
        <f t="shared" si="80"/>
        <v>0</v>
      </c>
      <c r="DL210" s="6">
        <f t="shared" si="81"/>
        <v>0</v>
      </c>
      <c r="DM210" s="6">
        <f t="shared" si="82"/>
        <v>0</v>
      </c>
      <c r="DN210" s="6">
        <f t="shared" si="83"/>
        <v>0</v>
      </c>
      <c r="DO210" s="6">
        <f t="shared" si="84"/>
        <v>0</v>
      </c>
      <c r="DP210" s="6">
        <f t="shared" si="85"/>
        <v>467.4661166764879</v>
      </c>
      <c r="DQ210" s="6">
        <f t="shared" si="86"/>
        <v>0</v>
      </c>
      <c r="DR210" s="6">
        <f t="shared" si="87"/>
        <v>10.518562168532705</v>
      </c>
    </row>
    <row r="211" spans="1:122" s="7" customFormat="1" ht="12.75">
      <c r="A211" s="41" t="s">
        <v>509</v>
      </c>
      <c r="B211" s="4" t="s">
        <v>510</v>
      </c>
      <c r="C211" s="3">
        <v>430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3">
        <v>10220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4">
        <v>0</v>
      </c>
      <c r="V211" s="4">
        <v>0</v>
      </c>
      <c r="W211" s="4">
        <v>0</v>
      </c>
      <c r="X211" s="5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5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5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3">
        <v>11580</v>
      </c>
      <c r="BF211" s="3">
        <v>17930</v>
      </c>
      <c r="BG211" s="5">
        <v>0</v>
      </c>
      <c r="BH211" s="3">
        <v>900</v>
      </c>
      <c r="BI211" s="4">
        <v>0</v>
      </c>
      <c r="BJ211" s="4">
        <v>0</v>
      </c>
      <c r="BK211" s="4">
        <v>0</v>
      </c>
      <c r="BL211" s="4">
        <v>0</v>
      </c>
      <c r="BM211" s="5">
        <v>0</v>
      </c>
      <c r="BN211" s="5">
        <v>0</v>
      </c>
      <c r="BO211" s="3">
        <v>480</v>
      </c>
      <c r="BP211" s="5">
        <v>0</v>
      </c>
      <c r="BQ211" s="5">
        <v>0</v>
      </c>
      <c r="BR211" s="4">
        <v>0</v>
      </c>
      <c r="BS211" s="4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4">
        <v>19610</v>
      </c>
      <c r="CB211" s="5">
        <v>0</v>
      </c>
      <c r="CC211" s="5">
        <v>0</v>
      </c>
      <c r="CD211" s="4">
        <v>0</v>
      </c>
      <c r="CE211" s="3">
        <v>133710</v>
      </c>
      <c r="CF211" s="3">
        <v>0</v>
      </c>
      <c r="CG211" s="3">
        <v>0</v>
      </c>
      <c r="CH211" s="3">
        <v>0</v>
      </c>
      <c r="CI211" s="3">
        <v>0</v>
      </c>
      <c r="CJ211" s="3">
        <v>0</v>
      </c>
      <c r="CK211" s="3">
        <v>0</v>
      </c>
      <c r="CL211" s="3">
        <v>0</v>
      </c>
      <c r="CM211" s="3">
        <v>0</v>
      </c>
      <c r="CN211" s="3">
        <v>0</v>
      </c>
      <c r="CO211" s="3">
        <v>0</v>
      </c>
      <c r="CP211" s="3">
        <v>8430</v>
      </c>
      <c r="CQ211" s="3">
        <v>0</v>
      </c>
      <c r="CR211" s="3">
        <v>0</v>
      </c>
      <c r="CS211" s="33">
        <f t="shared" si="88"/>
        <v>60720</v>
      </c>
      <c r="CT211" s="6" t="e">
        <f>#VALUE!</f>
        <v>#VALUE!</v>
      </c>
      <c r="CU211" s="6" t="e">
        <f t="shared" si="89"/>
        <v>#VALUE!</v>
      </c>
      <c r="CV211" s="6">
        <f t="shared" si="69"/>
        <v>133710</v>
      </c>
      <c r="CW211" s="6">
        <f t="shared" si="90"/>
        <v>8430</v>
      </c>
      <c r="CX211" s="6">
        <f t="shared" si="70"/>
        <v>0</v>
      </c>
      <c r="CY211" s="6" t="e">
        <f t="shared" si="71"/>
        <v>#VALUE!</v>
      </c>
      <c r="CZ211" s="20" t="e">
        <f t="shared" si="72"/>
        <v>#VALUE!</v>
      </c>
      <c r="DA211" s="20">
        <v>29.931972789115648</v>
      </c>
      <c r="DB211" s="20">
        <v>29.931972789115648</v>
      </c>
      <c r="DC211" s="6" t="e">
        <f t="shared" si="73"/>
        <v>#VALUE!</v>
      </c>
      <c r="DD211" s="8" t="e">
        <f t="shared" si="74"/>
        <v>#VALUE!</v>
      </c>
      <c r="DE211" s="6" t="e">
        <f t="shared" si="75"/>
        <v>#VALUE!</v>
      </c>
      <c r="DF211" s="6" t="e">
        <f t="shared" si="76"/>
        <v>#VALUE!</v>
      </c>
      <c r="DG211" s="6" t="e">
        <f t="shared" si="77"/>
        <v>#VALUE!</v>
      </c>
      <c r="DH211" s="6">
        <f t="shared" si="91"/>
        <v>50.69767441860465</v>
      </c>
      <c r="DI211" s="6">
        <f t="shared" si="78"/>
        <v>45.604651162790695</v>
      </c>
      <c r="DJ211" s="6">
        <f t="shared" si="79"/>
        <v>41.69767441860465</v>
      </c>
      <c r="DK211" s="6">
        <f t="shared" si="80"/>
        <v>0</v>
      </c>
      <c r="DL211" s="6">
        <f t="shared" si="81"/>
        <v>0</v>
      </c>
      <c r="DM211" s="6">
        <f t="shared" si="82"/>
        <v>0</v>
      </c>
      <c r="DN211" s="6">
        <f t="shared" si="83"/>
        <v>0</v>
      </c>
      <c r="DO211" s="6">
        <f t="shared" si="84"/>
        <v>0</v>
      </c>
      <c r="DP211" s="6">
        <f t="shared" si="85"/>
        <v>310.95348837209303</v>
      </c>
      <c r="DQ211" s="6">
        <f t="shared" si="86"/>
        <v>0</v>
      </c>
      <c r="DR211" s="6">
        <f t="shared" si="87"/>
        <v>19.6046511627907</v>
      </c>
    </row>
    <row r="212" spans="1:122" s="7" customFormat="1" ht="12.75">
      <c r="A212" s="41" t="s">
        <v>511</v>
      </c>
      <c r="B212" s="4" t="s">
        <v>512</v>
      </c>
      <c r="C212" s="3">
        <v>1193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3">
        <v>19800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4">
        <v>0</v>
      </c>
      <c r="V212" s="4">
        <v>0</v>
      </c>
      <c r="W212" s="4">
        <v>0</v>
      </c>
      <c r="X212" s="5">
        <v>0</v>
      </c>
      <c r="Y212" s="4">
        <v>0</v>
      </c>
      <c r="Z212" s="4">
        <v>0</v>
      </c>
      <c r="AA212" s="4">
        <v>0</v>
      </c>
      <c r="AB212" s="4">
        <v>0</v>
      </c>
      <c r="AC212" s="5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5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2100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5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3">
        <v>20100</v>
      </c>
      <c r="BF212" s="3">
        <v>64900</v>
      </c>
      <c r="BG212" s="3">
        <v>26200</v>
      </c>
      <c r="BH212" s="3">
        <v>1870</v>
      </c>
      <c r="BI212" s="4">
        <v>0</v>
      </c>
      <c r="BJ212" s="4">
        <v>0</v>
      </c>
      <c r="BK212" s="4">
        <v>0</v>
      </c>
      <c r="BL212" s="4">
        <v>0</v>
      </c>
      <c r="BM212" s="5">
        <v>0</v>
      </c>
      <c r="BN212" s="5">
        <v>0</v>
      </c>
      <c r="BO212" s="3">
        <v>580</v>
      </c>
      <c r="BP212" s="5">
        <v>0</v>
      </c>
      <c r="BQ212" s="5">
        <v>0</v>
      </c>
      <c r="BR212" s="4">
        <v>0</v>
      </c>
      <c r="BS212" s="4">
        <v>0</v>
      </c>
      <c r="BT212" s="5">
        <v>0</v>
      </c>
      <c r="BU212" s="5">
        <v>0</v>
      </c>
      <c r="BV212" s="5">
        <v>0</v>
      </c>
      <c r="BW212" s="5">
        <v>0</v>
      </c>
      <c r="BX212" s="3">
        <v>1730</v>
      </c>
      <c r="BY212" s="3">
        <v>810</v>
      </c>
      <c r="BZ212" s="5">
        <v>0</v>
      </c>
      <c r="CA212" s="4">
        <v>28350</v>
      </c>
      <c r="CB212" s="3">
        <v>1800</v>
      </c>
      <c r="CC212" s="5">
        <v>0</v>
      </c>
      <c r="CD212" s="4">
        <v>0</v>
      </c>
      <c r="CE212" s="3">
        <v>288020</v>
      </c>
      <c r="CF212" s="3">
        <v>0</v>
      </c>
      <c r="CG212" s="3">
        <v>0</v>
      </c>
      <c r="CH212" s="3">
        <v>0</v>
      </c>
      <c r="CI212" s="3">
        <v>0</v>
      </c>
      <c r="CJ212" s="3">
        <v>0</v>
      </c>
      <c r="CK212" s="3">
        <v>0</v>
      </c>
      <c r="CL212" s="3">
        <v>0</v>
      </c>
      <c r="CM212" s="3">
        <v>0</v>
      </c>
      <c r="CN212" s="3">
        <v>0</v>
      </c>
      <c r="CO212" s="3">
        <v>0</v>
      </c>
      <c r="CP212" s="3">
        <v>17560</v>
      </c>
      <c r="CQ212" s="3">
        <v>0</v>
      </c>
      <c r="CR212" s="3">
        <v>0</v>
      </c>
      <c r="CS212" s="33">
        <f t="shared" si="88"/>
        <v>168240</v>
      </c>
      <c r="CT212" s="6" t="e">
        <f>#VALUE!</f>
        <v>#VALUE!</v>
      </c>
      <c r="CU212" s="6" t="e">
        <f t="shared" si="89"/>
        <v>#VALUE!</v>
      </c>
      <c r="CV212" s="6">
        <f t="shared" si="69"/>
        <v>288020</v>
      </c>
      <c r="CW212" s="6">
        <f t="shared" si="90"/>
        <v>17560</v>
      </c>
      <c r="CX212" s="6">
        <f t="shared" si="70"/>
        <v>0</v>
      </c>
      <c r="CY212" s="6" t="e">
        <f t="shared" si="71"/>
        <v>#VALUE!</v>
      </c>
      <c r="CZ212" s="20" t="e">
        <f t="shared" si="72"/>
        <v>#VALUE!</v>
      </c>
      <c r="DA212" s="20">
        <v>35.50715461567684</v>
      </c>
      <c r="DB212" s="20">
        <v>35.50715461567684</v>
      </c>
      <c r="DC212" s="6" t="e">
        <f t="shared" si="73"/>
        <v>#VALUE!</v>
      </c>
      <c r="DD212" s="8" t="e">
        <f t="shared" si="74"/>
        <v>#VALUE!</v>
      </c>
      <c r="DE212" s="6" t="e">
        <f t="shared" si="75"/>
        <v>#VALUE!</v>
      </c>
      <c r="DF212" s="6" t="e">
        <f t="shared" si="76"/>
        <v>#VALUE!</v>
      </c>
      <c r="DG212" s="6" t="e">
        <f t="shared" si="77"/>
        <v>#VALUE!</v>
      </c>
      <c r="DH212" s="6">
        <f t="shared" si="91"/>
        <v>33.445096395641244</v>
      </c>
      <c r="DI212" s="6">
        <f t="shared" si="78"/>
        <v>23.763621123218776</v>
      </c>
      <c r="DJ212" s="6">
        <f t="shared" si="79"/>
        <v>54.40067057837385</v>
      </c>
      <c r="DK212" s="6">
        <f t="shared" si="80"/>
        <v>1.5088013411567478</v>
      </c>
      <c r="DL212" s="6">
        <f t="shared" si="81"/>
        <v>0</v>
      </c>
      <c r="DM212" s="6">
        <f t="shared" si="82"/>
        <v>21.961441743503773</v>
      </c>
      <c r="DN212" s="6">
        <f t="shared" si="83"/>
        <v>0</v>
      </c>
      <c r="DO212" s="6">
        <f t="shared" si="84"/>
        <v>21.961441743503773</v>
      </c>
      <c r="DP212" s="6">
        <f t="shared" si="85"/>
        <v>241.4249790444258</v>
      </c>
      <c r="DQ212" s="6">
        <f t="shared" si="86"/>
        <v>2.1290863369656328</v>
      </c>
      <c r="DR212" s="6">
        <f t="shared" si="87"/>
        <v>14.719195305951382</v>
      </c>
    </row>
    <row r="213" spans="1:122" s="7" customFormat="1" ht="12.75">
      <c r="A213" s="41" t="s">
        <v>513</v>
      </c>
      <c r="B213" s="4" t="s">
        <v>514</v>
      </c>
      <c r="C213" s="3">
        <v>831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26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3">
        <v>21940</v>
      </c>
      <c r="P213" s="3">
        <v>13750</v>
      </c>
      <c r="Q213" s="5">
        <v>0</v>
      </c>
      <c r="R213" s="5">
        <v>0</v>
      </c>
      <c r="S213" s="5">
        <v>0</v>
      </c>
      <c r="T213" s="3">
        <v>233</v>
      </c>
      <c r="U213" s="4">
        <v>10</v>
      </c>
      <c r="V213" s="4">
        <v>12</v>
      </c>
      <c r="W213" s="4">
        <v>0</v>
      </c>
      <c r="X213" s="3">
        <v>910</v>
      </c>
      <c r="Y213" s="4">
        <v>11</v>
      </c>
      <c r="Z213" s="4">
        <v>0</v>
      </c>
      <c r="AA213" s="4">
        <v>0</v>
      </c>
      <c r="AB213" s="4">
        <v>0</v>
      </c>
      <c r="AC213" s="5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63</v>
      </c>
      <c r="AI213" s="4">
        <v>0</v>
      </c>
      <c r="AJ213" s="4">
        <v>0</v>
      </c>
      <c r="AK213" s="5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5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3">
        <v>252</v>
      </c>
      <c r="BF213" s="3">
        <v>14990</v>
      </c>
      <c r="BG213" s="5">
        <v>0</v>
      </c>
      <c r="BH213" s="3">
        <v>3205</v>
      </c>
      <c r="BI213" s="4">
        <v>0</v>
      </c>
      <c r="BJ213" s="4">
        <v>0</v>
      </c>
      <c r="BK213" s="4">
        <v>0</v>
      </c>
      <c r="BL213" s="4">
        <v>8</v>
      </c>
      <c r="BM213" s="3">
        <v>20</v>
      </c>
      <c r="BN213" s="3">
        <v>845</v>
      </c>
      <c r="BO213" s="5">
        <v>0</v>
      </c>
      <c r="BP213" s="3">
        <v>82</v>
      </c>
      <c r="BQ213" s="3">
        <v>86</v>
      </c>
      <c r="BR213" s="4">
        <v>0</v>
      </c>
      <c r="BS213" s="4">
        <v>0</v>
      </c>
      <c r="BT213" s="5">
        <v>0</v>
      </c>
      <c r="BU213" s="3">
        <v>25</v>
      </c>
      <c r="BV213" s="3">
        <v>30</v>
      </c>
      <c r="BW213" s="5">
        <v>0</v>
      </c>
      <c r="BX213" s="3">
        <v>1377</v>
      </c>
      <c r="BY213" s="3">
        <v>908</v>
      </c>
      <c r="BZ213" s="3">
        <v>4349</v>
      </c>
      <c r="CA213" s="4">
        <v>0</v>
      </c>
      <c r="CB213" s="3">
        <v>834</v>
      </c>
      <c r="CC213" s="3">
        <v>3399</v>
      </c>
      <c r="CD213" s="4">
        <v>0</v>
      </c>
      <c r="CE213" s="3">
        <v>284030</v>
      </c>
      <c r="CF213" s="3">
        <v>0</v>
      </c>
      <c r="CG213" s="3">
        <v>0</v>
      </c>
      <c r="CH213" s="3">
        <v>0</v>
      </c>
      <c r="CI213" s="3">
        <v>0</v>
      </c>
      <c r="CJ213" s="3">
        <v>0</v>
      </c>
      <c r="CK213" s="3">
        <v>0</v>
      </c>
      <c r="CL213" s="3">
        <v>0</v>
      </c>
      <c r="CM213" s="3">
        <v>0</v>
      </c>
      <c r="CN213" s="3">
        <v>0</v>
      </c>
      <c r="CO213" s="3">
        <v>0</v>
      </c>
      <c r="CP213" s="3">
        <v>5038</v>
      </c>
      <c r="CQ213" s="3">
        <v>0</v>
      </c>
      <c r="CR213" s="3">
        <v>0</v>
      </c>
      <c r="CS213" s="33">
        <f t="shared" si="88"/>
        <v>67223</v>
      </c>
      <c r="CT213" s="6" t="e">
        <f>#VALUE!</f>
        <v>#VALUE!</v>
      </c>
      <c r="CU213" s="6" t="e">
        <f t="shared" si="89"/>
        <v>#VALUE!</v>
      </c>
      <c r="CV213" s="6">
        <f t="shared" si="69"/>
        <v>284030</v>
      </c>
      <c r="CW213" s="6">
        <f t="shared" si="90"/>
        <v>5038</v>
      </c>
      <c r="CX213" s="6">
        <f t="shared" si="70"/>
        <v>131</v>
      </c>
      <c r="CY213" s="6" t="e">
        <f t="shared" si="71"/>
        <v>#VALUE!</v>
      </c>
      <c r="CZ213" s="20" t="e">
        <f t="shared" si="72"/>
        <v>#VALUE!</v>
      </c>
      <c r="DA213" s="20">
        <v>18.860508049447002</v>
      </c>
      <c r="DB213" s="20">
        <v>18.860508049447002</v>
      </c>
      <c r="DC213" s="6" t="e">
        <f t="shared" si="73"/>
        <v>#VALUE!</v>
      </c>
      <c r="DD213" s="8" t="e">
        <f t="shared" si="74"/>
        <v>#VALUE!</v>
      </c>
      <c r="DE213" s="6" t="e">
        <f t="shared" si="75"/>
        <v>#VALUE!</v>
      </c>
      <c r="DF213" s="6" t="e">
        <f t="shared" si="76"/>
        <v>#VALUE!</v>
      </c>
      <c r="DG213" s="6" t="e">
        <f t="shared" si="77"/>
        <v>#VALUE!</v>
      </c>
      <c r="DH213" s="6">
        <f t="shared" si="91"/>
        <v>26.70517448856799</v>
      </c>
      <c r="DI213" s="6">
        <f t="shared" si="78"/>
        <v>16.54632972322503</v>
      </c>
      <c r="DJ213" s="6">
        <f t="shared" si="79"/>
        <v>18.318892900120336</v>
      </c>
      <c r="DK213" s="6">
        <f t="shared" si="80"/>
        <v>1.0036101083032491</v>
      </c>
      <c r="DL213" s="6">
        <f t="shared" si="81"/>
        <v>5.233453670276775</v>
      </c>
      <c r="DM213" s="6">
        <f t="shared" si="82"/>
        <v>0</v>
      </c>
      <c r="DN213" s="6">
        <f t="shared" si="83"/>
        <v>4.090252707581228</v>
      </c>
      <c r="DO213" s="6">
        <f t="shared" si="84"/>
        <v>4.090252707581228</v>
      </c>
      <c r="DP213" s="6">
        <f t="shared" si="85"/>
        <v>341.79302045728036</v>
      </c>
      <c r="DQ213" s="6">
        <f t="shared" si="86"/>
        <v>3.7906137184115525</v>
      </c>
      <c r="DR213" s="6">
        <f t="shared" si="87"/>
        <v>6.062575210589651</v>
      </c>
    </row>
    <row r="214" spans="1:122" s="7" customFormat="1" ht="12.75">
      <c r="A214" s="41" t="s">
        <v>515</v>
      </c>
      <c r="B214" s="4" t="s">
        <v>516</v>
      </c>
      <c r="C214" s="3">
        <v>6938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3">
        <v>296350</v>
      </c>
      <c r="P214" s="3">
        <v>214860</v>
      </c>
      <c r="Q214" s="5">
        <v>0</v>
      </c>
      <c r="R214" s="5">
        <v>0</v>
      </c>
      <c r="S214" s="5">
        <v>0</v>
      </c>
      <c r="T214" s="3">
        <v>134140</v>
      </c>
      <c r="U214" s="4">
        <v>0</v>
      </c>
      <c r="V214" s="4">
        <v>0</v>
      </c>
      <c r="W214" s="4">
        <v>0</v>
      </c>
      <c r="X214" s="3">
        <v>3690</v>
      </c>
      <c r="Y214" s="4">
        <v>0</v>
      </c>
      <c r="Z214" s="4">
        <v>0</v>
      </c>
      <c r="AA214" s="4">
        <v>0</v>
      </c>
      <c r="AB214" s="4">
        <v>0</v>
      </c>
      <c r="AC214" s="5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5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5">
        <v>0</v>
      </c>
      <c r="AY214" s="4">
        <v>143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3">
        <v>66680</v>
      </c>
      <c r="BF214" s="3">
        <v>59600</v>
      </c>
      <c r="BG214" s="3">
        <v>179810</v>
      </c>
      <c r="BH214" s="3">
        <v>27640</v>
      </c>
      <c r="BI214" s="4">
        <v>0</v>
      </c>
      <c r="BJ214" s="4">
        <v>0</v>
      </c>
      <c r="BK214" s="4">
        <v>0</v>
      </c>
      <c r="BL214" s="4">
        <v>0</v>
      </c>
      <c r="BM214" s="5">
        <v>0</v>
      </c>
      <c r="BN214" s="5">
        <v>0</v>
      </c>
      <c r="BO214" s="3">
        <v>5100</v>
      </c>
      <c r="BP214" s="5">
        <v>0</v>
      </c>
      <c r="BQ214" s="5">
        <v>0</v>
      </c>
      <c r="BR214" s="4">
        <v>0</v>
      </c>
      <c r="BS214" s="4">
        <v>0</v>
      </c>
      <c r="BT214" s="5">
        <v>0</v>
      </c>
      <c r="BU214" s="3">
        <v>230</v>
      </c>
      <c r="BV214" s="5">
        <v>0</v>
      </c>
      <c r="BW214" s="3">
        <v>200</v>
      </c>
      <c r="BX214" s="3">
        <v>9200</v>
      </c>
      <c r="BY214" s="3">
        <v>11260</v>
      </c>
      <c r="BZ214" s="5">
        <v>0</v>
      </c>
      <c r="CA214" s="4">
        <v>0</v>
      </c>
      <c r="CB214" s="3">
        <v>4960</v>
      </c>
      <c r="CC214" s="3">
        <v>5400</v>
      </c>
      <c r="CD214" s="4">
        <v>0</v>
      </c>
      <c r="CE214" s="3">
        <v>1309370</v>
      </c>
      <c r="CF214" s="3">
        <v>0</v>
      </c>
      <c r="CG214" s="3">
        <v>0</v>
      </c>
      <c r="CH214" s="3">
        <v>0</v>
      </c>
      <c r="CI214" s="3">
        <v>2110</v>
      </c>
      <c r="CJ214" s="3">
        <v>0</v>
      </c>
      <c r="CK214" s="3">
        <v>0</v>
      </c>
      <c r="CL214" s="3">
        <v>8990</v>
      </c>
      <c r="CM214" s="3">
        <v>0</v>
      </c>
      <c r="CN214" s="3">
        <v>0</v>
      </c>
      <c r="CO214" s="3">
        <v>0</v>
      </c>
      <c r="CP214" s="3">
        <v>109840</v>
      </c>
      <c r="CQ214" s="3">
        <v>0</v>
      </c>
      <c r="CR214" s="3">
        <v>0</v>
      </c>
      <c r="CS214" s="33">
        <f t="shared" si="88"/>
        <v>1018890</v>
      </c>
      <c r="CT214" s="6" t="e">
        <f>#VALUE!</f>
        <v>#VALUE!</v>
      </c>
      <c r="CU214" s="6" t="e">
        <f t="shared" si="89"/>
        <v>#VALUE!</v>
      </c>
      <c r="CV214" s="6">
        <f t="shared" si="69"/>
        <v>1309370</v>
      </c>
      <c r="CW214" s="6">
        <f t="shared" si="90"/>
        <v>109840</v>
      </c>
      <c r="CX214" s="6">
        <f t="shared" si="70"/>
        <v>230</v>
      </c>
      <c r="CY214" s="6" t="e">
        <f t="shared" si="71"/>
        <v>#VALUE!</v>
      </c>
      <c r="CZ214" s="20" t="e">
        <f t="shared" si="72"/>
        <v>#VALUE!</v>
      </c>
      <c r="DA214" s="20">
        <v>41.78638658426054</v>
      </c>
      <c r="DB214" s="20">
        <v>41.78638658426054</v>
      </c>
      <c r="DC214" s="6" t="e">
        <f t="shared" si="73"/>
        <v>#VALUE!</v>
      </c>
      <c r="DD214" s="8" t="e">
        <f t="shared" si="74"/>
        <v>#VALUE!</v>
      </c>
      <c r="DE214" s="6" t="e">
        <f t="shared" si="75"/>
        <v>#VALUE!</v>
      </c>
      <c r="DF214" s="6" t="e">
        <f t="shared" si="76"/>
        <v>#VALUE!</v>
      </c>
      <c r="DG214" s="6" t="e">
        <f t="shared" si="77"/>
        <v>#VALUE!</v>
      </c>
      <c r="DH214" s="6">
        <f t="shared" si="91"/>
        <v>52.324877486307294</v>
      </c>
      <c r="DI214" s="6">
        <f t="shared" si="78"/>
        <v>30.9685788411646</v>
      </c>
      <c r="DJ214" s="6">
        <f t="shared" si="79"/>
        <v>27.92447391179014</v>
      </c>
      <c r="DK214" s="6">
        <f t="shared" si="80"/>
        <v>0.7149034303833958</v>
      </c>
      <c r="DL214" s="6">
        <f t="shared" si="81"/>
        <v>0</v>
      </c>
      <c r="DM214" s="6">
        <f t="shared" si="82"/>
        <v>25.916690688959353</v>
      </c>
      <c r="DN214" s="6">
        <f t="shared" si="83"/>
        <v>0.778322283078697</v>
      </c>
      <c r="DO214" s="6">
        <f t="shared" si="84"/>
        <v>26.69501297203805</v>
      </c>
      <c r="DP214" s="6">
        <f t="shared" si="85"/>
        <v>188.7244162582877</v>
      </c>
      <c r="DQ214" s="6">
        <f t="shared" si="86"/>
        <v>2.948976650331508</v>
      </c>
      <c r="DR214" s="6">
        <f t="shared" si="87"/>
        <v>15.8316517728452</v>
      </c>
    </row>
    <row r="215" spans="1:122" s="7" customFormat="1" ht="12.75">
      <c r="A215" s="41" t="s">
        <v>517</v>
      </c>
      <c r="B215" s="4" t="s">
        <v>518</v>
      </c>
      <c r="C215" s="3">
        <v>13060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345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3">
        <v>269900</v>
      </c>
      <c r="P215" s="3">
        <v>254640</v>
      </c>
      <c r="Q215" s="5">
        <v>0</v>
      </c>
      <c r="R215" s="5">
        <v>0</v>
      </c>
      <c r="S215" s="5">
        <v>0</v>
      </c>
      <c r="T215" s="3">
        <v>412680</v>
      </c>
      <c r="U215" s="4">
        <v>192</v>
      </c>
      <c r="V215" s="4">
        <v>0</v>
      </c>
      <c r="W215" s="4">
        <v>0</v>
      </c>
      <c r="X215" s="3">
        <v>10240</v>
      </c>
      <c r="Y215" s="4">
        <v>0</v>
      </c>
      <c r="Z215" s="4">
        <v>0</v>
      </c>
      <c r="AA215" s="4">
        <v>0</v>
      </c>
      <c r="AB215" s="4">
        <v>0</v>
      </c>
      <c r="AC215" s="5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5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5350</v>
      </c>
      <c r="AS215" s="4">
        <v>0</v>
      </c>
      <c r="AT215" s="4">
        <v>0</v>
      </c>
      <c r="AU215" s="4">
        <v>0</v>
      </c>
      <c r="AV215" s="4">
        <v>1300</v>
      </c>
      <c r="AW215" s="4">
        <v>0</v>
      </c>
      <c r="AX215" s="3">
        <v>187100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3">
        <v>378080</v>
      </c>
      <c r="BF215" s="5">
        <v>0</v>
      </c>
      <c r="BG215" s="3">
        <v>1437720</v>
      </c>
      <c r="BH215" s="3">
        <v>34160</v>
      </c>
      <c r="BI215" s="4">
        <v>0</v>
      </c>
      <c r="BJ215" s="4">
        <v>0</v>
      </c>
      <c r="BK215" s="4">
        <v>0</v>
      </c>
      <c r="BL215" s="4">
        <v>0</v>
      </c>
      <c r="BM215" s="3">
        <v>1130</v>
      </c>
      <c r="BN215" s="3">
        <v>13560</v>
      </c>
      <c r="BO215" s="3">
        <v>4945</v>
      </c>
      <c r="BP215" s="5">
        <v>0</v>
      </c>
      <c r="BQ215" s="5">
        <v>0</v>
      </c>
      <c r="BR215" s="4">
        <v>0</v>
      </c>
      <c r="BS215" s="4">
        <v>0</v>
      </c>
      <c r="BT215" s="5">
        <v>0</v>
      </c>
      <c r="BU215" s="3">
        <v>787</v>
      </c>
      <c r="BV215" s="3">
        <v>3450</v>
      </c>
      <c r="BW215" s="3">
        <v>533</v>
      </c>
      <c r="BX215" s="3">
        <v>28080</v>
      </c>
      <c r="BY215" s="3">
        <v>27580</v>
      </c>
      <c r="BZ215" s="3">
        <v>92920</v>
      </c>
      <c r="CA215" s="4">
        <v>0</v>
      </c>
      <c r="CB215" s="3">
        <v>45190</v>
      </c>
      <c r="CC215" s="3">
        <v>233160</v>
      </c>
      <c r="CD215" s="4">
        <v>0</v>
      </c>
      <c r="CE215" s="3">
        <v>1026910</v>
      </c>
      <c r="CF215" s="3">
        <v>0</v>
      </c>
      <c r="CG215" s="3">
        <v>0</v>
      </c>
      <c r="CH215" s="3">
        <v>0</v>
      </c>
      <c r="CI215" s="3">
        <v>0</v>
      </c>
      <c r="CJ215" s="3">
        <v>0</v>
      </c>
      <c r="CK215" s="3">
        <v>0</v>
      </c>
      <c r="CL215" s="3">
        <v>20780</v>
      </c>
      <c r="CM215" s="3">
        <v>0</v>
      </c>
      <c r="CN215" s="3">
        <v>0</v>
      </c>
      <c r="CO215" s="3">
        <v>0</v>
      </c>
      <c r="CP215" s="3">
        <v>394720</v>
      </c>
      <c r="CQ215" s="3">
        <v>0</v>
      </c>
      <c r="CR215" s="3">
        <v>0</v>
      </c>
      <c r="CS215" s="33">
        <f t="shared" si="88"/>
        <v>3440955</v>
      </c>
      <c r="CT215" s="6" t="e">
        <f>#VALUE!</f>
        <v>#VALUE!</v>
      </c>
      <c r="CU215" s="6" t="e">
        <f t="shared" si="89"/>
        <v>#VALUE!</v>
      </c>
      <c r="CV215" s="6">
        <f t="shared" si="69"/>
        <v>1026910</v>
      </c>
      <c r="CW215" s="6">
        <f t="shared" si="90"/>
        <v>394720</v>
      </c>
      <c r="CX215" s="6">
        <f t="shared" si="70"/>
        <v>787</v>
      </c>
      <c r="CY215" s="6" t="e">
        <f t="shared" si="71"/>
        <v>#VALUE!</v>
      </c>
      <c r="CZ215" s="20" t="e">
        <f t="shared" si="72"/>
        <v>#VALUE!</v>
      </c>
      <c r="DA215" s="20">
        <v>70.75245323614973</v>
      </c>
      <c r="DB215" s="20">
        <v>70.75245323614973</v>
      </c>
      <c r="DC215" s="6" t="e">
        <f t="shared" si="73"/>
        <v>#VALUE!</v>
      </c>
      <c r="DD215" s="8" t="e">
        <f t="shared" si="74"/>
        <v>#VALUE!</v>
      </c>
      <c r="DE215" s="6" t="e">
        <f t="shared" si="75"/>
        <v>#VALUE!</v>
      </c>
      <c r="DF215" s="6" t="e">
        <f t="shared" si="76"/>
        <v>#VALUE!</v>
      </c>
      <c r="DG215" s="6" t="e">
        <f t="shared" si="77"/>
        <v>#VALUE!</v>
      </c>
      <c r="DH215" s="6">
        <f t="shared" si="91"/>
        <v>49.6156202143951</v>
      </c>
      <c r="DI215" s="6">
        <f t="shared" si="78"/>
        <v>19.497702909647778</v>
      </c>
      <c r="DJ215" s="6">
        <f t="shared" si="79"/>
        <v>31.59877488514548</v>
      </c>
      <c r="DK215" s="6">
        <f t="shared" si="80"/>
        <v>3.4601837672281777</v>
      </c>
      <c r="DL215" s="6">
        <f t="shared" si="81"/>
        <v>7.114854517611026</v>
      </c>
      <c r="DM215" s="6">
        <f t="shared" si="82"/>
        <v>110.08575803981623</v>
      </c>
      <c r="DN215" s="6">
        <f t="shared" si="83"/>
        <v>17.852986217457886</v>
      </c>
      <c r="DO215" s="6">
        <f t="shared" si="84"/>
        <v>127.93874425727412</v>
      </c>
      <c r="DP215" s="6">
        <f t="shared" si="85"/>
        <v>78.6301684532925</v>
      </c>
      <c r="DQ215" s="6">
        <f t="shared" si="86"/>
        <v>5.386676875957121</v>
      </c>
      <c r="DR215" s="6">
        <f t="shared" si="87"/>
        <v>30.223583460949463</v>
      </c>
    </row>
    <row r="216" spans="1:122" s="7" customFormat="1" ht="12.75">
      <c r="A216" s="41" t="s">
        <v>519</v>
      </c>
      <c r="B216" s="4" t="s">
        <v>520</v>
      </c>
      <c r="C216" s="3">
        <v>405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13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5">
        <v>0</v>
      </c>
      <c r="P216" s="3">
        <v>7400</v>
      </c>
      <c r="Q216" s="5">
        <v>0</v>
      </c>
      <c r="R216" s="5">
        <v>0</v>
      </c>
      <c r="S216" s="5">
        <v>0</v>
      </c>
      <c r="T216" s="3">
        <v>11814</v>
      </c>
      <c r="U216" s="4">
        <v>5</v>
      </c>
      <c r="V216" s="4">
        <v>6</v>
      </c>
      <c r="W216" s="4">
        <v>0</v>
      </c>
      <c r="X216" s="3">
        <v>443</v>
      </c>
      <c r="Y216" s="4">
        <v>6</v>
      </c>
      <c r="Z216" s="4">
        <v>0</v>
      </c>
      <c r="AA216" s="4">
        <v>0</v>
      </c>
      <c r="AB216" s="4">
        <v>0</v>
      </c>
      <c r="AC216" s="5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31</v>
      </c>
      <c r="AI216" s="4">
        <v>0</v>
      </c>
      <c r="AJ216" s="4">
        <v>0</v>
      </c>
      <c r="AK216" s="5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5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3">
        <v>10903</v>
      </c>
      <c r="BF216" s="5">
        <v>0</v>
      </c>
      <c r="BG216" s="5">
        <v>0</v>
      </c>
      <c r="BH216" s="3">
        <v>1912</v>
      </c>
      <c r="BI216" s="4">
        <v>0</v>
      </c>
      <c r="BJ216" s="4">
        <v>0</v>
      </c>
      <c r="BK216" s="4">
        <v>0</v>
      </c>
      <c r="BL216" s="4">
        <v>4</v>
      </c>
      <c r="BM216" s="3">
        <v>10</v>
      </c>
      <c r="BN216" s="3">
        <v>412</v>
      </c>
      <c r="BO216" s="3">
        <v>310</v>
      </c>
      <c r="BP216" s="3">
        <v>40</v>
      </c>
      <c r="BQ216" s="3">
        <v>42</v>
      </c>
      <c r="BR216" s="4">
        <v>0</v>
      </c>
      <c r="BS216" s="4">
        <v>0</v>
      </c>
      <c r="BT216" s="5">
        <v>0</v>
      </c>
      <c r="BU216" s="3">
        <v>12</v>
      </c>
      <c r="BV216" s="3">
        <v>15</v>
      </c>
      <c r="BW216" s="5">
        <v>0</v>
      </c>
      <c r="BX216" s="3">
        <v>671</v>
      </c>
      <c r="BY216" s="3">
        <v>443</v>
      </c>
      <c r="BZ216" s="3">
        <v>2120</v>
      </c>
      <c r="CA216" s="4">
        <v>0</v>
      </c>
      <c r="CB216" s="3">
        <v>406</v>
      </c>
      <c r="CC216" s="3">
        <v>1656</v>
      </c>
      <c r="CD216" s="4">
        <v>0</v>
      </c>
      <c r="CE216" s="3">
        <v>81770</v>
      </c>
      <c r="CF216" s="3">
        <v>0</v>
      </c>
      <c r="CG216" s="3">
        <v>0</v>
      </c>
      <c r="CH216" s="3">
        <v>0</v>
      </c>
      <c r="CI216" s="3">
        <v>0</v>
      </c>
      <c r="CJ216" s="3">
        <v>0</v>
      </c>
      <c r="CK216" s="3">
        <v>0</v>
      </c>
      <c r="CL216" s="3">
        <v>0</v>
      </c>
      <c r="CM216" s="3">
        <v>0</v>
      </c>
      <c r="CN216" s="3">
        <v>0</v>
      </c>
      <c r="CO216" s="3">
        <v>0</v>
      </c>
      <c r="CP216" s="3">
        <v>2455</v>
      </c>
      <c r="CQ216" s="3">
        <v>0</v>
      </c>
      <c r="CR216" s="3">
        <v>0</v>
      </c>
      <c r="CS216" s="33">
        <f t="shared" si="88"/>
        <v>38604</v>
      </c>
      <c r="CT216" s="6" t="e">
        <f>#VALUE!</f>
        <v>#VALUE!</v>
      </c>
      <c r="CU216" s="6" t="e">
        <f t="shared" si="89"/>
        <v>#VALUE!</v>
      </c>
      <c r="CV216" s="6">
        <f t="shared" si="69"/>
        <v>81770</v>
      </c>
      <c r="CW216" s="6">
        <f t="shared" si="90"/>
        <v>2455</v>
      </c>
      <c r="CX216" s="6">
        <f t="shared" si="70"/>
        <v>64</v>
      </c>
      <c r="CY216" s="6" t="e">
        <f t="shared" si="71"/>
        <v>#VALUE!</v>
      </c>
      <c r="CZ216" s="20" t="e">
        <f t="shared" si="72"/>
        <v>#VALUE!</v>
      </c>
      <c r="DA216" s="20">
        <v>31.412692342118753</v>
      </c>
      <c r="DB216" s="20">
        <v>31.412692342118753</v>
      </c>
      <c r="DC216" s="6" t="e">
        <f t="shared" si="73"/>
        <v>#VALUE!</v>
      </c>
      <c r="DD216" s="8" t="e">
        <f t="shared" si="74"/>
        <v>#VALUE!</v>
      </c>
      <c r="DE216" s="6" t="e">
        <f t="shared" si="75"/>
        <v>#VALUE!</v>
      </c>
      <c r="DF216" s="6" t="e">
        <f t="shared" si="76"/>
        <v>#VALUE!</v>
      </c>
      <c r="DG216" s="6" t="e">
        <f t="shared" si="77"/>
        <v>#VALUE!</v>
      </c>
      <c r="DH216" s="6">
        <f t="shared" si="91"/>
        <v>26.92098765432099</v>
      </c>
      <c r="DI216" s="6">
        <f t="shared" si="78"/>
        <v>18.271604938271604</v>
      </c>
      <c r="DJ216" s="6">
        <f t="shared" si="79"/>
        <v>29.17037037037037</v>
      </c>
      <c r="DK216" s="6">
        <f t="shared" si="80"/>
        <v>1.002469135802469</v>
      </c>
      <c r="DL216" s="6">
        <f t="shared" si="81"/>
        <v>5.234567901234568</v>
      </c>
      <c r="DM216" s="6">
        <f t="shared" si="82"/>
        <v>0</v>
      </c>
      <c r="DN216" s="6">
        <f t="shared" si="83"/>
        <v>4.088888888888889</v>
      </c>
      <c r="DO216" s="6">
        <f t="shared" si="84"/>
        <v>4.088888888888889</v>
      </c>
      <c r="DP216" s="6">
        <f t="shared" si="85"/>
        <v>201.90123456790124</v>
      </c>
      <c r="DQ216" s="6">
        <f t="shared" si="86"/>
        <v>3.7925925925925927</v>
      </c>
      <c r="DR216" s="6">
        <f t="shared" si="87"/>
        <v>6.061728395061729</v>
      </c>
    </row>
    <row r="217" spans="1:122" s="7" customFormat="1" ht="12.75">
      <c r="A217" s="41" t="s">
        <v>521</v>
      </c>
      <c r="B217" s="4" t="s">
        <v>522</v>
      </c>
      <c r="C217" s="3">
        <v>794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5">
        <v>0</v>
      </c>
      <c r="P217" s="3">
        <v>14818</v>
      </c>
      <c r="Q217" s="5">
        <v>0</v>
      </c>
      <c r="R217" s="5">
        <v>0</v>
      </c>
      <c r="S217" s="5">
        <v>0</v>
      </c>
      <c r="T217" s="3">
        <v>26090</v>
      </c>
      <c r="U217" s="4">
        <v>0</v>
      </c>
      <c r="V217" s="4">
        <v>1</v>
      </c>
      <c r="W217" s="4">
        <v>0</v>
      </c>
      <c r="X217" s="5">
        <v>0</v>
      </c>
      <c r="Y217" s="4">
        <v>0</v>
      </c>
      <c r="Z217" s="4">
        <v>0</v>
      </c>
      <c r="AA217" s="4">
        <v>0</v>
      </c>
      <c r="AB217" s="4">
        <v>0</v>
      </c>
      <c r="AC217" s="5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5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5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3">
        <v>22120</v>
      </c>
      <c r="BF217" s="3">
        <v>5540</v>
      </c>
      <c r="BG217" s="3">
        <v>44040</v>
      </c>
      <c r="BH217" s="3">
        <v>2690</v>
      </c>
      <c r="BI217" s="4">
        <v>0</v>
      </c>
      <c r="BJ217" s="4">
        <v>0</v>
      </c>
      <c r="BK217" s="4">
        <v>0</v>
      </c>
      <c r="BL217" s="4">
        <v>0</v>
      </c>
      <c r="BM217" s="5">
        <v>0</v>
      </c>
      <c r="BN217" s="3">
        <v>400</v>
      </c>
      <c r="BO217" s="3">
        <v>160</v>
      </c>
      <c r="BP217" s="5">
        <v>0</v>
      </c>
      <c r="BQ217" s="3">
        <v>210</v>
      </c>
      <c r="BR217" s="4">
        <v>0</v>
      </c>
      <c r="BS217" s="4">
        <v>0</v>
      </c>
      <c r="BT217" s="5">
        <v>0</v>
      </c>
      <c r="BU217" s="3">
        <v>69</v>
      </c>
      <c r="BV217" s="5">
        <v>0</v>
      </c>
      <c r="BW217" s="3">
        <v>51</v>
      </c>
      <c r="BX217" s="3">
        <v>1620</v>
      </c>
      <c r="BY217" s="5">
        <v>0</v>
      </c>
      <c r="BZ217" s="5">
        <v>0</v>
      </c>
      <c r="CA217" s="4">
        <v>0</v>
      </c>
      <c r="CB217" s="5">
        <v>0</v>
      </c>
      <c r="CC217" s="5">
        <v>0</v>
      </c>
      <c r="CD217" s="4">
        <v>0</v>
      </c>
      <c r="CE217" s="3">
        <v>97800</v>
      </c>
      <c r="CF217" s="3">
        <v>0</v>
      </c>
      <c r="CG217" s="3">
        <v>0</v>
      </c>
      <c r="CH217" s="3">
        <v>0</v>
      </c>
      <c r="CI217" s="3">
        <v>0</v>
      </c>
      <c r="CJ217" s="3">
        <v>0</v>
      </c>
      <c r="CK217" s="3">
        <v>0</v>
      </c>
      <c r="CL217" s="3">
        <v>0</v>
      </c>
      <c r="CM217" s="3">
        <v>0</v>
      </c>
      <c r="CN217" s="3">
        <v>0</v>
      </c>
      <c r="CO217" s="3">
        <v>0</v>
      </c>
      <c r="CP217" s="3">
        <v>10140</v>
      </c>
      <c r="CQ217" s="3">
        <v>0</v>
      </c>
      <c r="CR217" s="3">
        <v>0</v>
      </c>
      <c r="CS217" s="33">
        <f t="shared" si="88"/>
        <v>117530</v>
      </c>
      <c r="CT217" s="6" t="e">
        <f>#VALUE!</f>
        <v>#VALUE!</v>
      </c>
      <c r="CU217" s="6" t="e">
        <f t="shared" si="89"/>
        <v>#VALUE!</v>
      </c>
      <c r="CV217" s="6">
        <f t="shared" si="69"/>
        <v>97800</v>
      </c>
      <c r="CW217" s="6">
        <f t="shared" si="90"/>
        <v>10140</v>
      </c>
      <c r="CX217" s="6">
        <f t="shared" si="70"/>
        <v>280</v>
      </c>
      <c r="CY217" s="6" t="e">
        <f t="shared" si="71"/>
        <v>#VALUE!</v>
      </c>
      <c r="CZ217" s="20" t="e">
        <f t="shared" si="72"/>
        <v>#VALUE!</v>
      </c>
      <c r="DA217" s="20">
        <v>52.06201550387597</v>
      </c>
      <c r="DB217" s="20">
        <v>52.06201550387597</v>
      </c>
      <c r="DC217" s="6" t="e">
        <f t="shared" si="73"/>
        <v>#VALUE!</v>
      </c>
      <c r="DD217" s="8" t="e">
        <f t="shared" si="74"/>
        <v>#VALUE!</v>
      </c>
      <c r="DE217" s="6" t="e">
        <f t="shared" si="75"/>
        <v>#VALUE!</v>
      </c>
      <c r="DF217" s="6" t="e">
        <f t="shared" si="76"/>
        <v>#VALUE!</v>
      </c>
      <c r="DG217" s="6" t="e">
        <f t="shared" si="77"/>
        <v>#VALUE!</v>
      </c>
      <c r="DH217" s="6">
        <f t="shared" si="91"/>
        <v>27.858942065491185</v>
      </c>
      <c r="DI217" s="6">
        <f t="shared" si="78"/>
        <v>18.662468513853906</v>
      </c>
      <c r="DJ217" s="6">
        <f t="shared" si="79"/>
        <v>39.83627204030227</v>
      </c>
      <c r="DK217" s="6">
        <f t="shared" si="80"/>
        <v>0</v>
      </c>
      <c r="DL217" s="6">
        <f t="shared" si="81"/>
        <v>0</v>
      </c>
      <c r="DM217" s="6">
        <f t="shared" si="82"/>
        <v>55.46599496221663</v>
      </c>
      <c r="DN217" s="6">
        <f t="shared" si="83"/>
        <v>0</v>
      </c>
      <c r="DO217" s="6">
        <f t="shared" si="84"/>
        <v>55.46599496221663</v>
      </c>
      <c r="DP217" s="6">
        <f t="shared" si="85"/>
        <v>123.17380352644837</v>
      </c>
      <c r="DQ217" s="6">
        <f t="shared" si="86"/>
        <v>2.544080604534005</v>
      </c>
      <c r="DR217" s="6">
        <f t="shared" si="87"/>
        <v>12.770780856423174</v>
      </c>
    </row>
    <row r="218" spans="1:122" s="7" customFormat="1" ht="12.75">
      <c r="A218" s="41" t="s">
        <v>523</v>
      </c>
      <c r="B218" s="4" t="s">
        <v>524</v>
      </c>
      <c r="C218" s="3">
        <v>383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5">
        <v>0</v>
      </c>
      <c r="P218" s="3">
        <v>16548</v>
      </c>
      <c r="Q218" s="5">
        <v>0</v>
      </c>
      <c r="R218" s="5">
        <v>0</v>
      </c>
      <c r="S218" s="5">
        <v>0</v>
      </c>
      <c r="T218" s="3">
        <v>5030</v>
      </c>
      <c r="U218" s="4">
        <v>0</v>
      </c>
      <c r="V218" s="4">
        <v>0</v>
      </c>
      <c r="W218" s="4">
        <v>0</v>
      </c>
      <c r="X218" s="5">
        <v>0</v>
      </c>
      <c r="Y218" s="4">
        <v>0</v>
      </c>
      <c r="Z218" s="4">
        <v>0</v>
      </c>
      <c r="AA218" s="4">
        <v>0</v>
      </c>
      <c r="AB218" s="4">
        <v>0</v>
      </c>
      <c r="AC218" s="5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5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5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3">
        <v>15865</v>
      </c>
      <c r="BF218" s="3">
        <v>1190</v>
      </c>
      <c r="BG218" s="3">
        <v>8940</v>
      </c>
      <c r="BH218" s="5">
        <v>0</v>
      </c>
      <c r="BI218" s="4">
        <v>0</v>
      </c>
      <c r="BJ218" s="4">
        <v>0</v>
      </c>
      <c r="BK218" s="4">
        <v>0</v>
      </c>
      <c r="BL218" s="4">
        <v>0</v>
      </c>
      <c r="BM218" s="5">
        <v>0</v>
      </c>
      <c r="BN218" s="3">
        <v>320</v>
      </c>
      <c r="BO218" s="5">
        <v>0</v>
      </c>
      <c r="BP218" s="5">
        <v>0</v>
      </c>
      <c r="BQ218" s="5">
        <v>0</v>
      </c>
      <c r="BR218" s="4">
        <v>0</v>
      </c>
      <c r="BS218" s="4">
        <v>0</v>
      </c>
      <c r="BT218" s="5">
        <v>0</v>
      </c>
      <c r="BU218" s="3">
        <v>30</v>
      </c>
      <c r="BV218" s="5">
        <v>0</v>
      </c>
      <c r="BW218" s="3">
        <v>5</v>
      </c>
      <c r="BX218" s="3">
        <v>80</v>
      </c>
      <c r="BY218" s="5">
        <v>0</v>
      </c>
      <c r="BZ218" s="5">
        <v>0</v>
      </c>
      <c r="CA218" s="4">
        <v>0</v>
      </c>
      <c r="CB218" s="5">
        <v>0</v>
      </c>
      <c r="CC218" s="5">
        <v>0</v>
      </c>
      <c r="CD218" s="4">
        <v>0</v>
      </c>
      <c r="CE218" s="3">
        <v>45450</v>
      </c>
      <c r="CF218" s="3">
        <v>0</v>
      </c>
      <c r="CG218" s="3">
        <v>0</v>
      </c>
      <c r="CH218" s="3">
        <v>0</v>
      </c>
      <c r="CI218" s="3">
        <v>0</v>
      </c>
      <c r="CJ218" s="3">
        <v>0</v>
      </c>
      <c r="CK218" s="3">
        <v>0</v>
      </c>
      <c r="CL218" s="3">
        <v>0</v>
      </c>
      <c r="CM218" s="3">
        <v>0</v>
      </c>
      <c r="CN218" s="3">
        <v>0</v>
      </c>
      <c r="CO218" s="3">
        <v>0</v>
      </c>
      <c r="CP218" s="3">
        <v>1490</v>
      </c>
      <c r="CQ218" s="3">
        <v>0</v>
      </c>
      <c r="CR218" s="3">
        <v>0</v>
      </c>
      <c r="CS218" s="33">
        <f t="shared" si="88"/>
        <v>47978</v>
      </c>
      <c r="CT218" s="6" t="e">
        <f>#VALUE!</f>
        <v>#VALUE!</v>
      </c>
      <c r="CU218" s="6" t="e">
        <f t="shared" si="89"/>
        <v>#VALUE!</v>
      </c>
      <c r="CV218" s="6">
        <f t="shared" si="69"/>
        <v>45450</v>
      </c>
      <c r="CW218" s="6">
        <f t="shared" si="90"/>
        <v>1490</v>
      </c>
      <c r="CX218" s="6">
        <f t="shared" si="70"/>
        <v>30</v>
      </c>
      <c r="CY218" s="6" t="e">
        <f t="shared" si="71"/>
        <v>#VALUE!</v>
      </c>
      <c r="CZ218" s="20" t="e">
        <f t="shared" si="72"/>
        <v>#VALUE!</v>
      </c>
      <c r="DA218" s="20">
        <v>50.53081686818047</v>
      </c>
      <c r="DB218" s="20">
        <v>50.53081686818047</v>
      </c>
      <c r="DC218" s="6" t="e">
        <f t="shared" si="73"/>
        <v>#VALUE!</v>
      </c>
      <c r="DD218" s="8" t="e">
        <f t="shared" si="74"/>
        <v>#VALUE!</v>
      </c>
      <c r="DE218" s="6" t="e">
        <f t="shared" si="75"/>
        <v>#VALUE!</v>
      </c>
      <c r="DF218" s="6" t="e">
        <f t="shared" si="76"/>
        <v>#VALUE!</v>
      </c>
      <c r="DG218" s="6" t="e">
        <f t="shared" si="77"/>
        <v>#VALUE!</v>
      </c>
      <c r="DH218" s="6">
        <f t="shared" si="91"/>
        <v>41.422976501305484</v>
      </c>
      <c r="DI218" s="6">
        <f t="shared" si="78"/>
        <v>43.20626631853786</v>
      </c>
      <c r="DJ218" s="6">
        <f t="shared" si="79"/>
        <v>16.240208877284594</v>
      </c>
      <c r="DK218" s="6">
        <f t="shared" si="80"/>
        <v>0</v>
      </c>
      <c r="DL218" s="6">
        <f t="shared" si="81"/>
        <v>0</v>
      </c>
      <c r="DM218" s="6">
        <f t="shared" si="82"/>
        <v>23.342036553524803</v>
      </c>
      <c r="DN218" s="6">
        <f t="shared" si="83"/>
        <v>0</v>
      </c>
      <c r="DO218" s="6">
        <f t="shared" si="84"/>
        <v>23.342036553524803</v>
      </c>
      <c r="DP218" s="6">
        <f t="shared" si="85"/>
        <v>118.66840731070496</v>
      </c>
      <c r="DQ218" s="6">
        <f t="shared" si="86"/>
        <v>1.0443864229765014</v>
      </c>
      <c r="DR218" s="6">
        <f t="shared" si="87"/>
        <v>3.8903394255874675</v>
      </c>
    </row>
    <row r="219" spans="1:122" s="7" customFormat="1" ht="12.75">
      <c r="A219" s="41" t="s">
        <v>525</v>
      </c>
      <c r="B219" s="4" t="s">
        <v>526</v>
      </c>
      <c r="C219" s="3">
        <v>2260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3">
        <v>9720</v>
      </c>
      <c r="P219" s="3">
        <v>15660</v>
      </c>
      <c r="Q219" s="5">
        <v>0</v>
      </c>
      <c r="R219" s="5">
        <v>0</v>
      </c>
      <c r="S219" s="5">
        <v>0</v>
      </c>
      <c r="T219" s="3">
        <v>27340</v>
      </c>
      <c r="U219" s="4">
        <v>0</v>
      </c>
      <c r="V219" s="4">
        <v>0</v>
      </c>
      <c r="W219" s="4">
        <v>0</v>
      </c>
      <c r="X219" s="3">
        <v>3090</v>
      </c>
      <c r="Y219" s="4">
        <v>0</v>
      </c>
      <c r="Z219" s="4">
        <v>0</v>
      </c>
      <c r="AA219" s="4">
        <v>0</v>
      </c>
      <c r="AB219" s="4">
        <v>0</v>
      </c>
      <c r="AC219" s="5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5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5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3">
        <v>33120</v>
      </c>
      <c r="BF219" s="5">
        <v>0</v>
      </c>
      <c r="BG219" s="5">
        <v>0</v>
      </c>
      <c r="BH219" s="3">
        <v>2770</v>
      </c>
      <c r="BI219" s="4">
        <v>0</v>
      </c>
      <c r="BJ219" s="4">
        <v>0</v>
      </c>
      <c r="BK219" s="4">
        <v>0</v>
      </c>
      <c r="BL219" s="4">
        <v>0</v>
      </c>
      <c r="BM219" s="5">
        <v>0</v>
      </c>
      <c r="BN219" s="3">
        <v>1540</v>
      </c>
      <c r="BO219" s="5">
        <v>0</v>
      </c>
      <c r="BP219" s="5">
        <v>0</v>
      </c>
      <c r="BQ219" s="5">
        <v>0</v>
      </c>
      <c r="BR219" s="4">
        <v>0</v>
      </c>
      <c r="BS219" s="4">
        <v>0</v>
      </c>
      <c r="BT219" s="5">
        <v>0</v>
      </c>
      <c r="BU219" s="3">
        <v>255</v>
      </c>
      <c r="BV219" s="3">
        <v>360</v>
      </c>
      <c r="BW219" s="3">
        <v>97</v>
      </c>
      <c r="BX219" s="3">
        <v>1160</v>
      </c>
      <c r="BY219" s="5">
        <v>0</v>
      </c>
      <c r="BZ219" s="3">
        <v>6020</v>
      </c>
      <c r="CA219" s="4">
        <v>0</v>
      </c>
      <c r="CB219" s="5">
        <v>0</v>
      </c>
      <c r="CC219" s="3">
        <v>30540</v>
      </c>
      <c r="CD219" s="4">
        <v>0</v>
      </c>
      <c r="CE219" s="3">
        <v>875220</v>
      </c>
      <c r="CF219" s="3">
        <v>0</v>
      </c>
      <c r="CG219" s="3">
        <v>0</v>
      </c>
      <c r="CH219" s="3">
        <v>0</v>
      </c>
      <c r="CI219" s="3">
        <v>0</v>
      </c>
      <c r="CJ219" s="3">
        <v>0</v>
      </c>
      <c r="CK219" s="3">
        <v>0</v>
      </c>
      <c r="CL219" s="3">
        <v>0</v>
      </c>
      <c r="CM219" s="3">
        <v>0</v>
      </c>
      <c r="CN219" s="3">
        <v>0</v>
      </c>
      <c r="CO219" s="3">
        <v>0</v>
      </c>
      <c r="CP219" s="3">
        <v>13050</v>
      </c>
      <c r="CQ219" s="3">
        <v>0</v>
      </c>
      <c r="CR219" s="3">
        <v>0</v>
      </c>
      <c r="CS219" s="33">
        <f t="shared" si="88"/>
        <v>131417</v>
      </c>
      <c r="CT219" s="6" t="e">
        <f>#VALUE!</f>
        <v>#VALUE!</v>
      </c>
      <c r="CU219" s="6" t="e">
        <f t="shared" si="89"/>
        <v>#VALUE!</v>
      </c>
      <c r="CV219" s="6">
        <f t="shared" si="69"/>
        <v>875220</v>
      </c>
      <c r="CW219" s="6">
        <f t="shared" si="90"/>
        <v>13050</v>
      </c>
      <c r="CX219" s="6">
        <f t="shared" si="70"/>
        <v>255</v>
      </c>
      <c r="CY219" s="6" t="e">
        <f t="shared" si="71"/>
        <v>#VALUE!</v>
      </c>
      <c r="CZ219" s="20" t="e">
        <f t="shared" si="72"/>
        <v>#VALUE!</v>
      </c>
      <c r="DA219" s="20">
        <v>12.884752270227132</v>
      </c>
      <c r="DB219" s="20">
        <v>12.884752270227132</v>
      </c>
      <c r="DC219" s="6" t="e">
        <f t="shared" si="73"/>
        <v>#VALUE!</v>
      </c>
      <c r="DD219" s="8" t="e">
        <f t="shared" si="74"/>
        <v>#VALUE!</v>
      </c>
      <c r="DE219" s="6" t="e">
        <f t="shared" si="75"/>
        <v>#VALUE!</v>
      </c>
      <c r="DF219" s="6" t="e">
        <f t="shared" si="76"/>
        <v>#VALUE!</v>
      </c>
      <c r="DG219" s="6" t="e">
        <f t="shared" si="77"/>
        <v>#VALUE!</v>
      </c>
      <c r="DH219" s="6">
        <f t="shared" si="91"/>
        <v>18.95575221238938</v>
      </c>
      <c r="DI219" s="6">
        <f t="shared" si="78"/>
        <v>6.929203539823009</v>
      </c>
      <c r="DJ219" s="6">
        <f t="shared" si="79"/>
        <v>12.097345132743364</v>
      </c>
      <c r="DK219" s="6">
        <f t="shared" si="80"/>
        <v>0</v>
      </c>
      <c r="DL219" s="6">
        <f t="shared" si="81"/>
        <v>2.663716814159292</v>
      </c>
      <c r="DM219" s="6">
        <f t="shared" si="82"/>
        <v>0</v>
      </c>
      <c r="DN219" s="6">
        <f t="shared" si="83"/>
        <v>13.513274336283185</v>
      </c>
      <c r="DO219" s="6">
        <f t="shared" si="84"/>
        <v>13.513274336283185</v>
      </c>
      <c r="DP219" s="6">
        <f t="shared" si="85"/>
        <v>387.2654867256637</v>
      </c>
      <c r="DQ219" s="6">
        <f t="shared" si="86"/>
        <v>1.1946902654867257</v>
      </c>
      <c r="DR219" s="6">
        <f t="shared" si="87"/>
        <v>5.774336283185841</v>
      </c>
    </row>
    <row r="220" spans="1:122" s="7" customFormat="1" ht="12.75">
      <c r="A220" s="41" t="s">
        <v>527</v>
      </c>
      <c r="B220" s="4" t="s">
        <v>528</v>
      </c>
      <c r="C220" s="3">
        <v>2507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15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3">
        <v>4580</v>
      </c>
      <c r="P220" s="3">
        <v>40060</v>
      </c>
      <c r="Q220" s="5">
        <v>0</v>
      </c>
      <c r="R220" s="5">
        <v>0</v>
      </c>
      <c r="S220" s="5">
        <v>0</v>
      </c>
      <c r="T220" s="3">
        <v>88240</v>
      </c>
      <c r="U220" s="4">
        <v>44</v>
      </c>
      <c r="V220" s="4">
        <v>0</v>
      </c>
      <c r="W220" s="4">
        <v>0</v>
      </c>
      <c r="X220" s="3">
        <v>3560</v>
      </c>
      <c r="Y220" s="4">
        <v>0</v>
      </c>
      <c r="Z220" s="4">
        <v>0</v>
      </c>
      <c r="AA220" s="4">
        <v>0</v>
      </c>
      <c r="AB220" s="4">
        <v>0</v>
      </c>
      <c r="AC220" s="5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5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5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3">
        <v>94420</v>
      </c>
      <c r="BF220" s="5">
        <v>0</v>
      </c>
      <c r="BG220" s="3">
        <v>254760</v>
      </c>
      <c r="BH220" s="3">
        <v>6900</v>
      </c>
      <c r="BI220" s="4">
        <v>0</v>
      </c>
      <c r="BJ220" s="4">
        <v>0</v>
      </c>
      <c r="BK220" s="4">
        <v>0</v>
      </c>
      <c r="BL220" s="4">
        <v>0</v>
      </c>
      <c r="BM220" s="3">
        <v>210</v>
      </c>
      <c r="BN220" s="3">
        <v>2430</v>
      </c>
      <c r="BO220" s="3">
        <v>1100</v>
      </c>
      <c r="BP220" s="5">
        <v>0</v>
      </c>
      <c r="BQ220" s="5">
        <v>0</v>
      </c>
      <c r="BR220" s="4">
        <v>0</v>
      </c>
      <c r="BS220" s="4">
        <v>0</v>
      </c>
      <c r="BT220" s="5">
        <v>0</v>
      </c>
      <c r="BU220" s="3">
        <v>223</v>
      </c>
      <c r="BV220" s="3">
        <v>438</v>
      </c>
      <c r="BW220" s="3">
        <v>124</v>
      </c>
      <c r="BX220" s="3">
        <v>3800</v>
      </c>
      <c r="BY220" s="3">
        <v>5475</v>
      </c>
      <c r="BZ220" s="3">
        <v>5640</v>
      </c>
      <c r="CA220" s="4">
        <v>0</v>
      </c>
      <c r="CB220" s="3">
        <v>7510</v>
      </c>
      <c r="CC220" s="3">
        <v>30730</v>
      </c>
      <c r="CD220" s="4">
        <v>0</v>
      </c>
      <c r="CE220" s="3">
        <v>222550</v>
      </c>
      <c r="CF220" s="3">
        <v>0</v>
      </c>
      <c r="CG220" s="3">
        <v>0</v>
      </c>
      <c r="CH220" s="3">
        <v>0</v>
      </c>
      <c r="CI220" s="3">
        <v>400</v>
      </c>
      <c r="CJ220" s="3">
        <v>0</v>
      </c>
      <c r="CK220" s="3">
        <v>0</v>
      </c>
      <c r="CL220" s="3">
        <v>2960</v>
      </c>
      <c r="CM220" s="3">
        <v>0</v>
      </c>
      <c r="CN220" s="3">
        <v>0</v>
      </c>
      <c r="CO220" s="3">
        <v>0</v>
      </c>
      <c r="CP220" s="3">
        <v>10380</v>
      </c>
      <c r="CQ220" s="3">
        <v>0</v>
      </c>
      <c r="CR220" s="3">
        <v>0</v>
      </c>
      <c r="CS220" s="33">
        <f t="shared" si="88"/>
        <v>550036</v>
      </c>
      <c r="CT220" s="6" t="e">
        <f>#VALUE!</f>
        <v>#VALUE!</v>
      </c>
      <c r="CU220" s="6" t="e">
        <f t="shared" si="89"/>
        <v>#VALUE!</v>
      </c>
      <c r="CV220" s="6">
        <f t="shared" si="69"/>
        <v>222550</v>
      </c>
      <c r="CW220" s="6">
        <f t="shared" si="90"/>
        <v>10380</v>
      </c>
      <c r="CX220" s="6">
        <f t="shared" si="70"/>
        <v>223</v>
      </c>
      <c r="CY220" s="6" t="e">
        <f t="shared" si="71"/>
        <v>#VALUE!</v>
      </c>
      <c r="CZ220" s="20" t="e">
        <f t="shared" si="72"/>
        <v>#VALUE!</v>
      </c>
      <c r="DA220" s="20">
        <v>70.23030200883822</v>
      </c>
      <c r="DB220" s="20">
        <v>70.23030200883822</v>
      </c>
      <c r="DC220" s="6" t="e">
        <f t="shared" si="73"/>
        <v>#VALUE!</v>
      </c>
      <c r="DD220" s="8" t="e">
        <f t="shared" si="74"/>
        <v>#VALUE!</v>
      </c>
      <c r="DE220" s="6" t="e">
        <f t="shared" si="75"/>
        <v>#VALUE!</v>
      </c>
      <c r="DF220" s="6" t="e">
        <f t="shared" si="76"/>
        <v>#VALUE!</v>
      </c>
      <c r="DG220" s="6" t="e">
        <f t="shared" si="77"/>
        <v>#VALUE!</v>
      </c>
      <c r="DH220" s="6">
        <f t="shared" si="91"/>
        <v>39.489429597128044</v>
      </c>
      <c r="DI220" s="6">
        <f t="shared" si="78"/>
        <v>15.979258077383326</v>
      </c>
      <c r="DJ220" s="6">
        <f t="shared" si="79"/>
        <v>35.19744714798564</v>
      </c>
      <c r="DK220" s="6">
        <f t="shared" si="80"/>
        <v>2.995612285600319</v>
      </c>
      <c r="DL220" s="6">
        <f t="shared" si="81"/>
        <v>2.2497008376545673</v>
      </c>
      <c r="DM220" s="6">
        <f t="shared" si="82"/>
        <v>101.6194654966095</v>
      </c>
      <c r="DN220" s="6">
        <f t="shared" si="83"/>
        <v>12.257678500199441</v>
      </c>
      <c r="DO220" s="6">
        <f t="shared" si="84"/>
        <v>113.87714399680894</v>
      </c>
      <c r="DP220" s="6">
        <f t="shared" si="85"/>
        <v>88.77143996808935</v>
      </c>
      <c r="DQ220" s="6">
        <f t="shared" si="86"/>
        <v>4.752692461108895</v>
      </c>
      <c r="DR220" s="6">
        <f t="shared" si="87"/>
        <v>4.140406860789788</v>
      </c>
    </row>
    <row r="221" spans="1:122" s="7" customFormat="1" ht="12.75">
      <c r="A221" s="41" t="s">
        <v>529</v>
      </c>
      <c r="B221" s="4" t="s">
        <v>530</v>
      </c>
      <c r="C221" s="3">
        <v>8343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326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3">
        <v>215820</v>
      </c>
      <c r="P221" s="3">
        <v>137780</v>
      </c>
      <c r="Q221" s="5">
        <v>0</v>
      </c>
      <c r="R221" s="5">
        <v>0</v>
      </c>
      <c r="S221" s="5">
        <v>0</v>
      </c>
      <c r="T221" s="3">
        <v>208540</v>
      </c>
      <c r="U221" s="4">
        <v>130</v>
      </c>
      <c r="V221" s="4">
        <v>0</v>
      </c>
      <c r="W221" s="4">
        <v>0</v>
      </c>
      <c r="X221" s="5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5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5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3">
        <v>193720</v>
      </c>
      <c r="BF221" s="5">
        <v>0</v>
      </c>
      <c r="BG221" s="3">
        <v>889920</v>
      </c>
      <c r="BH221" s="3">
        <v>9095</v>
      </c>
      <c r="BI221" s="4">
        <v>0</v>
      </c>
      <c r="BJ221" s="4">
        <v>0</v>
      </c>
      <c r="BK221" s="4">
        <v>0</v>
      </c>
      <c r="BL221" s="4">
        <v>0</v>
      </c>
      <c r="BM221" s="3">
        <v>850</v>
      </c>
      <c r="BN221" s="3">
        <v>13380</v>
      </c>
      <c r="BO221" s="3">
        <v>4210</v>
      </c>
      <c r="BP221" s="3">
        <v>230</v>
      </c>
      <c r="BQ221" s="5">
        <v>0</v>
      </c>
      <c r="BR221" s="4">
        <v>0</v>
      </c>
      <c r="BS221" s="4">
        <v>0</v>
      </c>
      <c r="BT221" s="5">
        <v>0</v>
      </c>
      <c r="BU221" s="3">
        <v>755</v>
      </c>
      <c r="BV221" s="3">
        <v>3570</v>
      </c>
      <c r="BW221" s="3">
        <v>651</v>
      </c>
      <c r="BX221" s="3">
        <v>17280</v>
      </c>
      <c r="BY221" s="3">
        <v>20700</v>
      </c>
      <c r="BZ221" s="3">
        <v>65100</v>
      </c>
      <c r="CA221" s="4">
        <v>0</v>
      </c>
      <c r="CB221" s="3">
        <v>32370</v>
      </c>
      <c r="CC221" s="3">
        <v>165740</v>
      </c>
      <c r="CD221" s="4">
        <v>0</v>
      </c>
      <c r="CE221" s="3">
        <v>479490</v>
      </c>
      <c r="CF221" s="3">
        <v>0</v>
      </c>
      <c r="CG221" s="3">
        <v>0</v>
      </c>
      <c r="CH221" s="3">
        <v>0</v>
      </c>
      <c r="CI221" s="3">
        <v>0</v>
      </c>
      <c r="CJ221" s="3">
        <v>0</v>
      </c>
      <c r="CK221" s="3">
        <v>0</v>
      </c>
      <c r="CL221" s="3">
        <v>42280</v>
      </c>
      <c r="CM221" s="3">
        <v>0</v>
      </c>
      <c r="CN221" s="3">
        <v>0</v>
      </c>
      <c r="CO221" s="3">
        <v>0</v>
      </c>
      <c r="CP221" s="3">
        <v>234760</v>
      </c>
      <c r="CQ221" s="3">
        <v>0</v>
      </c>
      <c r="CR221" s="3">
        <v>0</v>
      </c>
      <c r="CS221" s="33">
        <f t="shared" si="88"/>
        <v>1979412</v>
      </c>
      <c r="CT221" s="6" t="e">
        <f>#VALUE!</f>
        <v>#VALUE!</v>
      </c>
      <c r="CU221" s="6" t="e">
        <f t="shared" si="89"/>
        <v>#VALUE!</v>
      </c>
      <c r="CV221" s="6">
        <f t="shared" si="69"/>
        <v>479490</v>
      </c>
      <c r="CW221" s="6">
        <f t="shared" si="90"/>
        <v>234760</v>
      </c>
      <c r="CX221" s="6">
        <f t="shared" si="70"/>
        <v>755</v>
      </c>
      <c r="CY221" s="6" t="e">
        <f t="shared" si="71"/>
        <v>#VALUE!</v>
      </c>
      <c r="CZ221" s="20" t="e">
        <f t="shared" si="72"/>
        <v>#VALUE!</v>
      </c>
      <c r="DA221" s="20">
        <v>73.4634616690735</v>
      </c>
      <c r="DB221" s="20">
        <v>73.4634616690735</v>
      </c>
      <c r="DC221" s="6" t="e">
        <f t="shared" si="73"/>
        <v>#VALUE!</v>
      </c>
      <c r="DD221" s="8" t="e">
        <f t="shared" si="74"/>
        <v>#VALUE!</v>
      </c>
      <c r="DE221" s="6" t="e">
        <f t="shared" si="75"/>
        <v>#VALUE!</v>
      </c>
      <c r="DF221" s="6" t="e">
        <f t="shared" si="76"/>
        <v>#VALUE!</v>
      </c>
      <c r="DG221" s="6" t="e">
        <f t="shared" si="77"/>
        <v>#VALUE!</v>
      </c>
      <c r="DH221" s="6">
        <f t="shared" si="91"/>
        <v>49.087858084621836</v>
      </c>
      <c r="DI221" s="6">
        <f t="shared" si="78"/>
        <v>16.514443245834833</v>
      </c>
      <c r="DJ221" s="6">
        <f t="shared" si="79"/>
        <v>24.995804866355027</v>
      </c>
      <c r="DK221" s="6">
        <f t="shared" si="80"/>
        <v>3.8798993167925206</v>
      </c>
      <c r="DL221" s="6">
        <f t="shared" si="81"/>
        <v>7.802948579647609</v>
      </c>
      <c r="DM221" s="6">
        <f t="shared" si="82"/>
        <v>106.66666666666667</v>
      </c>
      <c r="DN221" s="6">
        <f t="shared" si="83"/>
        <v>19.865755723360902</v>
      </c>
      <c r="DO221" s="6">
        <f t="shared" si="84"/>
        <v>126.53242239002756</v>
      </c>
      <c r="DP221" s="6">
        <f t="shared" si="85"/>
        <v>57.47213232650126</v>
      </c>
      <c r="DQ221" s="6">
        <f t="shared" si="86"/>
        <v>6.257940788685125</v>
      </c>
      <c r="DR221" s="6">
        <f t="shared" si="87"/>
        <v>28.138559271245356</v>
      </c>
    </row>
    <row r="222" spans="1:122" s="7" customFormat="1" ht="12.75">
      <c r="A222" s="41" t="s">
        <v>531</v>
      </c>
      <c r="B222" s="4" t="s">
        <v>532</v>
      </c>
      <c r="C222" s="3">
        <v>440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5">
        <v>0</v>
      </c>
      <c r="P222" s="3">
        <v>15969</v>
      </c>
      <c r="Q222" s="5">
        <v>0</v>
      </c>
      <c r="R222" s="5">
        <v>0</v>
      </c>
      <c r="S222" s="5">
        <v>0</v>
      </c>
      <c r="T222" s="3">
        <v>4810</v>
      </c>
      <c r="U222" s="4">
        <v>0</v>
      </c>
      <c r="V222" s="4">
        <v>0</v>
      </c>
      <c r="W222" s="4">
        <v>0</v>
      </c>
      <c r="X222" s="5">
        <v>0</v>
      </c>
      <c r="Y222" s="4">
        <v>0</v>
      </c>
      <c r="Z222" s="4">
        <v>0</v>
      </c>
      <c r="AA222" s="4">
        <v>0</v>
      </c>
      <c r="AB222" s="4">
        <v>0</v>
      </c>
      <c r="AC222" s="5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5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5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3">
        <v>13055</v>
      </c>
      <c r="BF222" s="3">
        <v>1240</v>
      </c>
      <c r="BG222" s="3">
        <v>11510</v>
      </c>
      <c r="BH222" s="3">
        <v>1340</v>
      </c>
      <c r="BI222" s="4">
        <v>0</v>
      </c>
      <c r="BJ222" s="4">
        <v>0</v>
      </c>
      <c r="BK222" s="4">
        <v>0</v>
      </c>
      <c r="BL222" s="4">
        <v>0</v>
      </c>
      <c r="BM222" s="5">
        <v>0</v>
      </c>
      <c r="BN222" s="3">
        <v>320</v>
      </c>
      <c r="BO222" s="3">
        <v>190</v>
      </c>
      <c r="BP222" s="5">
        <v>0</v>
      </c>
      <c r="BQ222" s="5">
        <v>0</v>
      </c>
      <c r="BR222" s="4">
        <v>0</v>
      </c>
      <c r="BS222" s="4">
        <v>0</v>
      </c>
      <c r="BT222" s="5">
        <v>0</v>
      </c>
      <c r="BU222" s="3">
        <v>30</v>
      </c>
      <c r="BV222" s="5">
        <v>0</v>
      </c>
      <c r="BW222" s="3">
        <v>5</v>
      </c>
      <c r="BX222" s="3">
        <v>80</v>
      </c>
      <c r="BY222" s="5">
        <v>0</v>
      </c>
      <c r="BZ222" s="5">
        <v>0</v>
      </c>
      <c r="CA222" s="4">
        <v>0</v>
      </c>
      <c r="CB222" s="5">
        <v>0</v>
      </c>
      <c r="CC222" s="5">
        <v>0</v>
      </c>
      <c r="CD222" s="4">
        <v>0</v>
      </c>
      <c r="CE222" s="3">
        <v>46860</v>
      </c>
      <c r="CF222" s="3">
        <v>0</v>
      </c>
      <c r="CG222" s="3">
        <v>0</v>
      </c>
      <c r="CH222" s="3">
        <v>0</v>
      </c>
      <c r="CI222" s="3">
        <v>0</v>
      </c>
      <c r="CJ222" s="3">
        <v>0</v>
      </c>
      <c r="CK222" s="3">
        <v>0</v>
      </c>
      <c r="CL222" s="3">
        <v>0</v>
      </c>
      <c r="CM222" s="3">
        <v>0</v>
      </c>
      <c r="CN222" s="3">
        <v>0</v>
      </c>
      <c r="CO222" s="3">
        <v>0</v>
      </c>
      <c r="CP222" s="3">
        <v>1480</v>
      </c>
      <c r="CQ222" s="3">
        <v>0</v>
      </c>
      <c r="CR222" s="3">
        <v>0</v>
      </c>
      <c r="CS222" s="33">
        <f t="shared" si="88"/>
        <v>48519</v>
      </c>
      <c r="CT222" s="6" t="e">
        <f>#VALUE!</f>
        <v>#VALUE!</v>
      </c>
      <c r="CU222" s="6" t="e">
        <f t="shared" si="89"/>
        <v>#VALUE!</v>
      </c>
      <c r="CV222" s="6">
        <f t="shared" si="69"/>
        <v>46860</v>
      </c>
      <c r="CW222" s="6">
        <f t="shared" si="90"/>
        <v>1480</v>
      </c>
      <c r="CX222" s="6">
        <f t="shared" si="70"/>
        <v>30</v>
      </c>
      <c r="CY222" s="6" t="e">
        <f t="shared" si="71"/>
        <v>#VALUE!</v>
      </c>
      <c r="CZ222" s="20" t="e">
        <f t="shared" si="72"/>
        <v>#VALUE!</v>
      </c>
      <c r="DA222" s="20">
        <v>50.07689211365584</v>
      </c>
      <c r="DB222" s="20">
        <v>50.07689211365584</v>
      </c>
      <c r="DC222" s="6" t="e">
        <f t="shared" si="73"/>
        <v>#VALUE!</v>
      </c>
      <c r="DD222" s="8" t="e">
        <f t="shared" si="74"/>
        <v>#VALUE!</v>
      </c>
      <c r="DE222" s="6" t="e">
        <f t="shared" si="75"/>
        <v>#VALUE!</v>
      </c>
      <c r="DF222" s="6" t="e">
        <f t="shared" si="76"/>
        <v>#VALUE!</v>
      </c>
      <c r="DG222" s="6" t="e">
        <f t="shared" si="77"/>
        <v>#VALUE!</v>
      </c>
      <c r="DH222" s="6">
        <f t="shared" si="91"/>
        <v>29.670454545454547</v>
      </c>
      <c r="DI222" s="6">
        <f t="shared" si="78"/>
        <v>36.29318181818182</v>
      </c>
      <c r="DJ222" s="6">
        <f t="shared" si="79"/>
        <v>13.75</v>
      </c>
      <c r="DK222" s="6">
        <f t="shared" si="80"/>
        <v>0</v>
      </c>
      <c r="DL222" s="6">
        <f t="shared" si="81"/>
        <v>0</v>
      </c>
      <c r="DM222" s="6">
        <f t="shared" si="82"/>
        <v>26.15909090909091</v>
      </c>
      <c r="DN222" s="6">
        <f t="shared" si="83"/>
        <v>0</v>
      </c>
      <c r="DO222" s="6">
        <f t="shared" si="84"/>
        <v>26.15909090909091</v>
      </c>
      <c r="DP222" s="6">
        <f t="shared" si="85"/>
        <v>106.5</v>
      </c>
      <c r="DQ222" s="6">
        <f t="shared" si="86"/>
        <v>0.9090909090909091</v>
      </c>
      <c r="DR222" s="6">
        <f t="shared" si="87"/>
        <v>3.3636363636363638</v>
      </c>
    </row>
    <row r="223" spans="1:122" s="7" customFormat="1" ht="12.75">
      <c r="A223" s="41" t="s">
        <v>533</v>
      </c>
      <c r="B223" s="4" t="s">
        <v>534</v>
      </c>
      <c r="C223" s="3">
        <v>755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3">
        <v>30560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4">
        <v>0</v>
      </c>
      <c r="V223" s="4">
        <v>0</v>
      </c>
      <c r="W223" s="4">
        <v>0</v>
      </c>
      <c r="X223" s="5">
        <v>0</v>
      </c>
      <c r="Y223" s="4">
        <v>0</v>
      </c>
      <c r="Z223" s="4">
        <v>0</v>
      </c>
      <c r="AA223" s="4">
        <v>0</v>
      </c>
      <c r="AB223" s="4">
        <v>0</v>
      </c>
      <c r="AC223" s="5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5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5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3">
        <v>30880</v>
      </c>
      <c r="BF223" s="3">
        <v>48200</v>
      </c>
      <c r="BG223" s="3">
        <v>45590</v>
      </c>
      <c r="BH223" s="3">
        <v>2220</v>
      </c>
      <c r="BI223" s="4">
        <v>0</v>
      </c>
      <c r="BJ223" s="4">
        <v>0</v>
      </c>
      <c r="BK223" s="4">
        <v>0</v>
      </c>
      <c r="BL223" s="4">
        <v>0</v>
      </c>
      <c r="BM223" s="5">
        <v>0</v>
      </c>
      <c r="BN223" s="3">
        <v>1720</v>
      </c>
      <c r="BO223" s="3">
        <v>790</v>
      </c>
      <c r="BP223" s="5">
        <v>0</v>
      </c>
      <c r="BQ223" s="5">
        <v>0</v>
      </c>
      <c r="BR223" s="4">
        <v>0</v>
      </c>
      <c r="BS223" s="4">
        <v>0</v>
      </c>
      <c r="BT223" s="5">
        <v>0</v>
      </c>
      <c r="BU223" s="5">
        <v>0</v>
      </c>
      <c r="BV223" s="5">
        <v>0</v>
      </c>
      <c r="BW223" s="5">
        <v>0</v>
      </c>
      <c r="BX223" s="3">
        <v>1480</v>
      </c>
      <c r="BY223" s="3">
        <v>750</v>
      </c>
      <c r="BZ223" s="5">
        <v>0</v>
      </c>
      <c r="CA223" s="4">
        <v>34940</v>
      </c>
      <c r="CB223" s="3">
        <v>6500</v>
      </c>
      <c r="CC223" s="5">
        <v>0</v>
      </c>
      <c r="CD223" s="4">
        <v>0</v>
      </c>
      <c r="CE223" s="3">
        <v>127320</v>
      </c>
      <c r="CF223" s="3">
        <v>0</v>
      </c>
      <c r="CG223" s="3">
        <v>0</v>
      </c>
      <c r="CH223" s="3">
        <v>0</v>
      </c>
      <c r="CI223" s="3">
        <v>0</v>
      </c>
      <c r="CJ223" s="3">
        <v>0</v>
      </c>
      <c r="CK223" s="3">
        <v>0</v>
      </c>
      <c r="CL223" s="3">
        <v>0</v>
      </c>
      <c r="CM223" s="3">
        <v>0</v>
      </c>
      <c r="CN223" s="3">
        <v>0</v>
      </c>
      <c r="CO223" s="3">
        <v>0</v>
      </c>
      <c r="CP223" s="3">
        <v>2310</v>
      </c>
      <c r="CQ223" s="3">
        <v>0</v>
      </c>
      <c r="CR223" s="3">
        <v>0</v>
      </c>
      <c r="CS223" s="33">
        <f t="shared" si="88"/>
        <v>203630</v>
      </c>
      <c r="CT223" s="6" t="e">
        <f>#VALUE!</f>
        <v>#VALUE!</v>
      </c>
      <c r="CU223" s="6" t="e">
        <f t="shared" si="89"/>
        <v>#VALUE!</v>
      </c>
      <c r="CV223" s="6">
        <f t="shared" si="69"/>
        <v>127320</v>
      </c>
      <c r="CW223" s="6">
        <f t="shared" si="90"/>
        <v>2310</v>
      </c>
      <c r="CX223" s="6">
        <f t="shared" si="70"/>
        <v>0</v>
      </c>
      <c r="CY223" s="6" t="e">
        <f t="shared" si="71"/>
        <v>#VALUE!</v>
      </c>
      <c r="CZ223" s="20" t="e">
        <f t="shared" si="72"/>
        <v>#VALUE!</v>
      </c>
      <c r="DA223" s="20">
        <v>61.102442537358215</v>
      </c>
      <c r="DB223" s="20">
        <v>61.102442537358215</v>
      </c>
      <c r="DC223" s="6" t="e">
        <f t="shared" si="73"/>
        <v>#VALUE!</v>
      </c>
      <c r="DD223" s="8" t="e">
        <f t="shared" si="74"/>
        <v>#VALUE!</v>
      </c>
      <c r="DE223" s="6" t="e">
        <f t="shared" si="75"/>
        <v>#VALUE!</v>
      </c>
      <c r="DF223" s="6" t="e">
        <f t="shared" si="76"/>
        <v>#VALUE!</v>
      </c>
      <c r="DG223" s="6" t="e">
        <f t="shared" si="77"/>
        <v>#VALUE!</v>
      </c>
      <c r="DH223" s="6">
        <f t="shared" si="91"/>
        <v>81.37748344370861</v>
      </c>
      <c r="DI223" s="6">
        <f t="shared" si="78"/>
        <v>46.27814569536424</v>
      </c>
      <c r="DJ223" s="6">
        <f t="shared" si="79"/>
        <v>63.841059602649004</v>
      </c>
      <c r="DK223" s="6">
        <f t="shared" si="80"/>
        <v>8.609271523178808</v>
      </c>
      <c r="DL223" s="6">
        <f t="shared" si="81"/>
        <v>0</v>
      </c>
      <c r="DM223" s="6">
        <f t="shared" si="82"/>
        <v>60.384105960264904</v>
      </c>
      <c r="DN223" s="6">
        <f t="shared" si="83"/>
        <v>0</v>
      </c>
      <c r="DO223" s="6">
        <f t="shared" si="84"/>
        <v>60.384105960264904</v>
      </c>
      <c r="DP223" s="6">
        <f t="shared" si="85"/>
        <v>168.63576158940398</v>
      </c>
      <c r="DQ223" s="6">
        <f t="shared" si="86"/>
        <v>5.231788079470198</v>
      </c>
      <c r="DR223" s="6">
        <f t="shared" si="87"/>
        <v>3.0596026490066226</v>
      </c>
    </row>
    <row r="224" spans="1:122" s="7" customFormat="1" ht="12.75">
      <c r="A224" s="41" t="s">
        <v>535</v>
      </c>
      <c r="B224" s="4" t="s">
        <v>536</v>
      </c>
      <c r="C224" s="3">
        <v>1009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32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3">
        <v>12470</v>
      </c>
      <c r="P224" s="5">
        <v>0</v>
      </c>
      <c r="Q224" s="5">
        <v>0</v>
      </c>
      <c r="R224" s="5">
        <v>0</v>
      </c>
      <c r="S224" s="3">
        <v>33090</v>
      </c>
      <c r="T224" s="3">
        <v>22393</v>
      </c>
      <c r="U224" s="4">
        <v>13</v>
      </c>
      <c r="V224" s="4">
        <v>15</v>
      </c>
      <c r="W224" s="4">
        <v>0</v>
      </c>
      <c r="X224" s="3">
        <v>1105</v>
      </c>
      <c r="Y224" s="4">
        <v>14</v>
      </c>
      <c r="Z224" s="4">
        <v>0</v>
      </c>
      <c r="AA224" s="4">
        <v>0</v>
      </c>
      <c r="AB224" s="4">
        <v>0</v>
      </c>
      <c r="AC224" s="5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76</v>
      </c>
      <c r="AI224" s="4">
        <v>0</v>
      </c>
      <c r="AJ224" s="4">
        <v>0</v>
      </c>
      <c r="AK224" s="5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5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3">
        <v>27266</v>
      </c>
      <c r="BF224" s="5">
        <v>0</v>
      </c>
      <c r="BG224" s="3">
        <v>88780</v>
      </c>
      <c r="BH224" s="3">
        <v>1744</v>
      </c>
      <c r="BI224" s="4">
        <v>0</v>
      </c>
      <c r="BJ224" s="4">
        <v>0</v>
      </c>
      <c r="BK224" s="4">
        <v>0</v>
      </c>
      <c r="BL224" s="4">
        <v>9</v>
      </c>
      <c r="BM224" s="3">
        <v>25</v>
      </c>
      <c r="BN224" s="3">
        <v>1026</v>
      </c>
      <c r="BO224" s="3">
        <v>490</v>
      </c>
      <c r="BP224" s="3">
        <v>100</v>
      </c>
      <c r="BQ224" s="3">
        <v>105</v>
      </c>
      <c r="BR224" s="4">
        <v>0</v>
      </c>
      <c r="BS224" s="4">
        <v>0</v>
      </c>
      <c r="BT224" s="5">
        <v>0</v>
      </c>
      <c r="BU224" s="3">
        <v>180</v>
      </c>
      <c r="BV224" s="3">
        <v>36</v>
      </c>
      <c r="BW224" s="3">
        <v>20</v>
      </c>
      <c r="BX224" s="3">
        <v>1672</v>
      </c>
      <c r="BY224" s="3">
        <v>1103</v>
      </c>
      <c r="BZ224" s="3">
        <v>5281</v>
      </c>
      <c r="CA224" s="4">
        <v>0</v>
      </c>
      <c r="CB224" s="3">
        <v>1012</v>
      </c>
      <c r="CC224" s="3">
        <v>5827</v>
      </c>
      <c r="CD224" s="4">
        <v>0</v>
      </c>
      <c r="CE224" s="3">
        <v>109080</v>
      </c>
      <c r="CF224" s="3">
        <v>0</v>
      </c>
      <c r="CG224" s="3">
        <v>0</v>
      </c>
      <c r="CH224" s="3">
        <v>0</v>
      </c>
      <c r="CI224" s="3">
        <v>0</v>
      </c>
      <c r="CJ224" s="3">
        <v>0</v>
      </c>
      <c r="CK224" s="3">
        <v>0</v>
      </c>
      <c r="CL224" s="3">
        <v>0</v>
      </c>
      <c r="CM224" s="3">
        <v>0</v>
      </c>
      <c r="CN224" s="3">
        <v>0</v>
      </c>
      <c r="CO224" s="3">
        <v>0</v>
      </c>
      <c r="CP224" s="3">
        <v>6118</v>
      </c>
      <c r="CQ224" s="3">
        <v>0</v>
      </c>
      <c r="CR224" s="3">
        <v>0</v>
      </c>
      <c r="CS224" s="33">
        <f t="shared" si="88"/>
        <v>203561</v>
      </c>
      <c r="CT224" s="6" t="e">
        <f>#VALUE!</f>
        <v>#VALUE!</v>
      </c>
      <c r="CU224" s="6" t="e">
        <f t="shared" si="89"/>
        <v>#VALUE!</v>
      </c>
      <c r="CV224" s="6">
        <f t="shared" si="69"/>
        <v>109080</v>
      </c>
      <c r="CW224" s="6">
        <f t="shared" si="90"/>
        <v>6118</v>
      </c>
      <c r="CX224" s="6">
        <f t="shared" si="70"/>
        <v>309</v>
      </c>
      <c r="CY224" s="6" t="e">
        <f t="shared" si="71"/>
        <v>#VALUE!</v>
      </c>
      <c r="CZ224" s="20" t="e">
        <f t="shared" si="72"/>
        <v>#VALUE!</v>
      </c>
      <c r="DA224" s="20">
        <v>63.79862599821982</v>
      </c>
      <c r="DB224" s="20">
        <v>63.79862599821982</v>
      </c>
      <c r="DC224" s="6" t="e">
        <f t="shared" si="73"/>
        <v>#VALUE!</v>
      </c>
      <c r="DD224" s="8" t="e">
        <f t="shared" si="74"/>
        <v>#VALUE!</v>
      </c>
      <c r="DE224" s="6" t="e">
        <f t="shared" si="75"/>
        <v>#VALUE!</v>
      </c>
      <c r="DF224" s="6" t="e">
        <f t="shared" si="76"/>
        <v>#VALUE!</v>
      </c>
      <c r="DG224" s="6" t="e">
        <f t="shared" si="77"/>
        <v>#VALUE!</v>
      </c>
      <c r="DH224" s="6">
        <f t="shared" si="91"/>
        <v>39.38156590683845</v>
      </c>
      <c r="DI224" s="6">
        <f t="shared" si="78"/>
        <v>0</v>
      </c>
      <c r="DJ224" s="6">
        <f t="shared" si="79"/>
        <v>22.193260654112983</v>
      </c>
      <c r="DK224" s="6">
        <f t="shared" si="80"/>
        <v>1.0029732408325074</v>
      </c>
      <c r="DL224" s="6">
        <f t="shared" si="81"/>
        <v>5.233894945490585</v>
      </c>
      <c r="DM224" s="6">
        <f t="shared" si="82"/>
        <v>87.98810703666997</v>
      </c>
      <c r="DN224" s="6">
        <f t="shared" si="83"/>
        <v>5.775024777006937</v>
      </c>
      <c r="DO224" s="6">
        <f t="shared" si="84"/>
        <v>93.7631318136769</v>
      </c>
      <c r="DP224" s="6">
        <f t="shared" si="85"/>
        <v>108.10703666997027</v>
      </c>
      <c r="DQ224" s="6">
        <f t="shared" si="86"/>
        <v>3.7918731417244795</v>
      </c>
      <c r="DR224" s="6">
        <f t="shared" si="87"/>
        <v>6.063429137760159</v>
      </c>
    </row>
    <row r="225" spans="1:122" s="7" customFormat="1" ht="12.75">
      <c r="A225" s="41" t="s">
        <v>537</v>
      </c>
      <c r="B225" s="4" t="s">
        <v>538</v>
      </c>
      <c r="C225" s="3">
        <v>614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3">
        <v>2480</v>
      </c>
      <c r="P225" s="3">
        <v>3960</v>
      </c>
      <c r="Q225" s="5">
        <v>0</v>
      </c>
      <c r="R225" s="5">
        <v>0</v>
      </c>
      <c r="S225" s="5">
        <v>0</v>
      </c>
      <c r="T225" s="3">
        <v>12120</v>
      </c>
      <c r="U225" s="4">
        <v>0</v>
      </c>
      <c r="V225" s="4">
        <v>0</v>
      </c>
      <c r="W225" s="4">
        <v>0</v>
      </c>
      <c r="X225" s="3">
        <v>2090</v>
      </c>
      <c r="Y225" s="4">
        <v>0</v>
      </c>
      <c r="Z225" s="4">
        <v>0</v>
      </c>
      <c r="AA225" s="4">
        <v>0</v>
      </c>
      <c r="AB225" s="4">
        <v>0</v>
      </c>
      <c r="AC225" s="5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5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5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3">
        <v>12460</v>
      </c>
      <c r="BF225" s="5">
        <v>0</v>
      </c>
      <c r="BG225" s="5">
        <v>0</v>
      </c>
      <c r="BH225" s="5">
        <v>0</v>
      </c>
      <c r="BI225" s="4">
        <v>0</v>
      </c>
      <c r="BJ225" s="4">
        <v>0</v>
      </c>
      <c r="BK225" s="4">
        <v>0</v>
      </c>
      <c r="BL225" s="4">
        <v>0</v>
      </c>
      <c r="BM225" s="5">
        <v>0</v>
      </c>
      <c r="BN225" s="3">
        <v>1200</v>
      </c>
      <c r="BO225" s="5">
        <v>0</v>
      </c>
      <c r="BP225" s="5">
        <v>0</v>
      </c>
      <c r="BQ225" s="5">
        <v>0</v>
      </c>
      <c r="BR225" s="4">
        <v>0</v>
      </c>
      <c r="BS225" s="4">
        <v>0</v>
      </c>
      <c r="BT225" s="5">
        <v>0</v>
      </c>
      <c r="BU225" s="3">
        <v>84</v>
      </c>
      <c r="BV225" s="5">
        <v>0</v>
      </c>
      <c r="BW225" s="3">
        <v>30</v>
      </c>
      <c r="BX225" s="3">
        <v>920</v>
      </c>
      <c r="BY225" s="5">
        <v>0</v>
      </c>
      <c r="BZ225" s="3">
        <v>3460</v>
      </c>
      <c r="CA225" s="4">
        <v>0</v>
      </c>
      <c r="CB225" s="5">
        <v>0</v>
      </c>
      <c r="CC225" s="5">
        <v>0</v>
      </c>
      <c r="CD225" s="4">
        <v>0</v>
      </c>
      <c r="CE225" s="3">
        <v>205720</v>
      </c>
      <c r="CF225" s="3">
        <v>0</v>
      </c>
      <c r="CG225" s="3">
        <v>0</v>
      </c>
      <c r="CH225" s="3">
        <v>0</v>
      </c>
      <c r="CI225" s="3">
        <v>0</v>
      </c>
      <c r="CJ225" s="3">
        <v>0</v>
      </c>
      <c r="CK225" s="3">
        <v>0</v>
      </c>
      <c r="CL225" s="3">
        <v>0</v>
      </c>
      <c r="CM225" s="3">
        <v>0</v>
      </c>
      <c r="CN225" s="3">
        <v>0</v>
      </c>
      <c r="CO225" s="3">
        <v>0</v>
      </c>
      <c r="CP225" s="3">
        <v>19930</v>
      </c>
      <c r="CQ225" s="3">
        <v>0</v>
      </c>
      <c r="CR225" s="3">
        <v>0</v>
      </c>
      <c r="CS225" s="33">
        <f t="shared" si="88"/>
        <v>38720</v>
      </c>
      <c r="CT225" s="6" t="e">
        <f>#VALUE!</f>
        <v>#VALUE!</v>
      </c>
      <c r="CU225" s="6" t="e">
        <f t="shared" si="89"/>
        <v>#VALUE!</v>
      </c>
      <c r="CV225" s="6">
        <f t="shared" si="69"/>
        <v>205720</v>
      </c>
      <c r="CW225" s="6">
        <f t="shared" si="90"/>
        <v>19930</v>
      </c>
      <c r="CX225" s="6">
        <f t="shared" si="70"/>
        <v>84</v>
      </c>
      <c r="CY225" s="6" t="e">
        <f t="shared" si="71"/>
        <v>#VALUE!</v>
      </c>
      <c r="CZ225" s="20" t="e">
        <f t="shared" si="72"/>
        <v>#VALUE!</v>
      </c>
      <c r="DA225" s="20">
        <v>14.641487744560491</v>
      </c>
      <c r="DB225" s="20">
        <v>14.641487744560491</v>
      </c>
      <c r="DC225" s="6" t="e">
        <f t="shared" si="73"/>
        <v>#VALUE!</v>
      </c>
      <c r="DD225" s="8" t="e">
        <f t="shared" si="74"/>
        <v>#VALUE!</v>
      </c>
      <c r="DE225" s="6" t="e">
        <f t="shared" si="75"/>
        <v>#VALUE!</v>
      </c>
      <c r="DF225" s="6" t="e">
        <f t="shared" si="76"/>
        <v>#VALUE!</v>
      </c>
      <c r="DG225" s="6" t="e">
        <f t="shared" si="77"/>
        <v>#VALUE!</v>
      </c>
      <c r="DH225" s="6">
        <f t="shared" si="91"/>
        <v>24.332247557003257</v>
      </c>
      <c r="DI225" s="6">
        <f t="shared" si="78"/>
        <v>6.449511400651466</v>
      </c>
      <c r="DJ225" s="6">
        <f t="shared" si="79"/>
        <v>19.73941368078176</v>
      </c>
      <c r="DK225" s="6">
        <f t="shared" si="80"/>
        <v>0</v>
      </c>
      <c r="DL225" s="6">
        <f t="shared" si="81"/>
        <v>5.635179153094462</v>
      </c>
      <c r="DM225" s="6">
        <f t="shared" si="82"/>
        <v>0</v>
      </c>
      <c r="DN225" s="6">
        <f t="shared" si="83"/>
        <v>0</v>
      </c>
      <c r="DO225" s="6">
        <f t="shared" si="84"/>
        <v>0</v>
      </c>
      <c r="DP225" s="6">
        <f t="shared" si="85"/>
        <v>335.0488599348534</v>
      </c>
      <c r="DQ225" s="6">
        <f t="shared" si="86"/>
        <v>3.452768729641694</v>
      </c>
      <c r="DR225" s="6">
        <f t="shared" si="87"/>
        <v>32.45928338762215</v>
      </c>
    </row>
    <row r="226" spans="1:122" s="7" customFormat="1" ht="12.75">
      <c r="A226" s="41" t="s">
        <v>539</v>
      </c>
      <c r="B226" s="4" t="s">
        <v>540</v>
      </c>
      <c r="C226" s="3">
        <v>794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5">
        <v>0</v>
      </c>
      <c r="P226" s="3">
        <v>28435</v>
      </c>
      <c r="Q226" s="5">
        <v>0</v>
      </c>
      <c r="R226" s="5">
        <v>0</v>
      </c>
      <c r="S226" s="5">
        <v>0</v>
      </c>
      <c r="T226" s="5">
        <v>0</v>
      </c>
      <c r="U226" s="4">
        <v>0</v>
      </c>
      <c r="V226" s="4">
        <v>0</v>
      </c>
      <c r="W226" s="4">
        <v>0</v>
      </c>
      <c r="X226" s="5">
        <v>0</v>
      </c>
      <c r="Y226" s="4">
        <v>0</v>
      </c>
      <c r="Z226" s="4">
        <v>0</v>
      </c>
      <c r="AA226" s="4">
        <v>0</v>
      </c>
      <c r="AB226" s="4">
        <v>0</v>
      </c>
      <c r="AC226" s="5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5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5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3">
        <v>28160</v>
      </c>
      <c r="BF226" s="3">
        <v>4130</v>
      </c>
      <c r="BG226" s="3">
        <v>60880</v>
      </c>
      <c r="BH226" s="3">
        <v>1480</v>
      </c>
      <c r="BI226" s="4">
        <v>0</v>
      </c>
      <c r="BJ226" s="4">
        <v>0</v>
      </c>
      <c r="BK226" s="4">
        <v>0</v>
      </c>
      <c r="BL226" s="4">
        <v>0</v>
      </c>
      <c r="BM226" s="5">
        <v>0</v>
      </c>
      <c r="BN226" s="3">
        <v>640</v>
      </c>
      <c r="BO226" s="5">
        <v>0</v>
      </c>
      <c r="BP226" s="5">
        <v>0</v>
      </c>
      <c r="BQ226" s="5">
        <v>0</v>
      </c>
      <c r="BR226" s="4">
        <v>0</v>
      </c>
      <c r="BS226" s="4">
        <v>0</v>
      </c>
      <c r="BT226" s="5">
        <v>0</v>
      </c>
      <c r="BU226" s="3">
        <v>140</v>
      </c>
      <c r="BV226" s="5">
        <v>0</v>
      </c>
      <c r="BW226" s="3">
        <v>5</v>
      </c>
      <c r="BX226" s="3">
        <v>160</v>
      </c>
      <c r="BY226" s="5">
        <v>0</v>
      </c>
      <c r="BZ226" s="5">
        <v>0</v>
      </c>
      <c r="CA226" s="4">
        <v>0</v>
      </c>
      <c r="CB226" s="5">
        <v>0</v>
      </c>
      <c r="CC226" s="5">
        <v>0</v>
      </c>
      <c r="CD226" s="4">
        <v>0</v>
      </c>
      <c r="CE226" s="3">
        <v>80320</v>
      </c>
      <c r="CF226" s="3">
        <v>0</v>
      </c>
      <c r="CG226" s="3">
        <v>0</v>
      </c>
      <c r="CH226" s="3">
        <v>0</v>
      </c>
      <c r="CI226" s="3">
        <v>0</v>
      </c>
      <c r="CJ226" s="3">
        <v>0</v>
      </c>
      <c r="CK226" s="3">
        <v>0</v>
      </c>
      <c r="CL226" s="3">
        <v>0</v>
      </c>
      <c r="CM226" s="3">
        <v>0</v>
      </c>
      <c r="CN226" s="3">
        <v>0</v>
      </c>
      <c r="CO226" s="3">
        <v>0</v>
      </c>
      <c r="CP226" s="3">
        <v>3340</v>
      </c>
      <c r="CQ226" s="3">
        <v>0</v>
      </c>
      <c r="CR226" s="3">
        <v>0</v>
      </c>
      <c r="CS226" s="33">
        <f t="shared" si="88"/>
        <v>123890</v>
      </c>
      <c r="CT226" s="6" t="e">
        <f>#VALUE!</f>
        <v>#VALUE!</v>
      </c>
      <c r="CU226" s="6" t="e">
        <f t="shared" si="89"/>
        <v>#VALUE!</v>
      </c>
      <c r="CV226" s="6">
        <f t="shared" si="69"/>
        <v>80320</v>
      </c>
      <c r="CW226" s="6">
        <f t="shared" si="90"/>
        <v>3340</v>
      </c>
      <c r="CX226" s="6">
        <f t="shared" si="70"/>
        <v>140</v>
      </c>
      <c r="CY226" s="6" t="e">
        <f t="shared" si="71"/>
        <v>#VALUE!</v>
      </c>
      <c r="CZ226" s="20" t="e">
        <f t="shared" si="72"/>
        <v>#VALUE!</v>
      </c>
      <c r="DA226" s="20">
        <v>59.65140353411334</v>
      </c>
      <c r="DB226" s="20">
        <v>59.65140353411334</v>
      </c>
      <c r="DC226" s="6" t="e">
        <f t="shared" si="73"/>
        <v>#VALUE!</v>
      </c>
      <c r="DD226" s="8" t="e">
        <f t="shared" si="74"/>
        <v>#VALUE!</v>
      </c>
      <c r="DE226" s="6" t="e">
        <f t="shared" si="75"/>
        <v>#VALUE!</v>
      </c>
      <c r="DF226" s="6" t="e">
        <f t="shared" si="76"/>
        <v>#VALUE!</v>
      </c>
      <c r="DG226" s="6" t="e">
        <f t="shared" si="77"/>
        <v>#VALUE!</v>
      </c>
      <c r="DH226" s="6">
        <f t="shared" si="91"/>
        <v>35.46599496221663</v>
      </c>
      <c r="DI226" s="6">
        <f t="shared" si="78"/>
        <v>35.81234256926952</v>
      </c>
      <c r="DJ226" s="6">
        <f t="shared" si="79"/>
        <v>5.2015113350125946</v>
      </c>
      <c r="DK226" s="6">
        <f t="shared" si="80"/>
        <v>0</v>
      </c>
      <c r="DL226" s="6">
        <f t="shared" si="81"/>
        <v>0</v>
      </c>
      <c r="DM226" s="6">
        <f t="shared" si="82"/>
        <v>76.6750629722922</v>
      </c>
      <c r="DN226" s="6">
        <f t="shared" si="83"/>
        <v>0</v>
      </c>
      <c r="DO226" s="6">
        <f t="shared" si="84"/>
        <v>76.6750629722922</v>
      </c>
      <c r="DP226" s="6">
        <f t="shared" si="85"/>
        <v>101.15869017632242</v>
      </c>
      <c r="DQ226" s="6">
        <f t="shared" si="86"/>
        <v>1.0075566750629723</v>
      </c>
      <c r="DR226" s="6">
        <f t="shared" si="87"/>
        <v>4.206549118387909</v>
      </c>
    </row>
    <row r="227" spans="1:122" s="7" customFormat="1" ht="12.75">
      <c r="A227" s="41" t="s">
        <v>541</v>
      </c>
      <c r="B227" s="4" t="s">
        <v>542</v>
      </c>
      <c r="C227" s="3">
        <v>2823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3">
        <v>64740</v>
      </c>
      <c r="P227" s="3">
        <v>100730</v>
      </c>
      <c r="Q227" s="5">
        <v>0</v>
      </c>
      <c r="R227" s="5">
        <v>0</v>
      </c>
      <c r="S227" s="5">
        <v>0</v>
      </c>
      <c r="T227" s="3">
        <v>100890</v>
      </c>
      <c r="U227" s="4">
        <v>0</v>
      </c>
      <c r="V227" s="4">
        <v>0</v>
      </c>
      <c r="W227" s="4">
        <v>0</v>
      </c>
      <c r="X227" s="3">
        <v>0</v>
      </c>
      <c r="Y227" s="4">
        <v>0</v>
      </c>
      <c r="Z227" s="4">
        <v>0</v>
      </c>
      <c r="AA227" s="4">
        <v>0</v>
      </c>
      <c r="AB227" s="4">
        <v>0</v>
      </c>
      <c r="AC227" s="5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3">
        <v>24557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5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3">
        <v>131100</v>
      </c>
      <c r="BF227" s="5">
        <v>0</v>
      </c>
      <c r="BG227" s="3">
        <v>460950</v>
      </c>
      <c r="BH227" s="3">
        <v>9160</v>
      </c>
      <c r="BI227" s="4">
        <v>0</v>
      </c>
      <c r="BJ227" s="4">
        <v>0</v>
      </c>
      <c r="BK227" s="4">
        <v>0</v>
      </c>
      <c r="BL227" s="4">
        <v>0</v>
      </c>
      <c r="BM227" s="3">
        <v>240</v>
      </c>
      <c r="BN227" s="3">
        <v>11860</v>
      </c>
      <c r="BO227" s="3">
        <v>1600</v>
      </c>
      <c r="BP227" s="5">
        <v>0</v>
      </c>
      <c r="BQ227" s="5">
        <v>0</v>
      </c>
      <c r="BR227" s="4">
        <v>0</v>
      </c>
      <c r="BS227" s="4">
        <v>0</v>
      </c>
      <c r="BT227" s="5">
        <v>0</v>
      </c>
      <c r="BU227" s="5">
        <v>0</v>
      </c>
      <c r="BV227" s="3">
        <v>500</v>
      </c>
      <c r="BW227" s="5">
        <v>0</v>
      </c>
      <c r="BX227" s="3">
        <v>16000</v>
      </c>
      <c r="BY227" s="3">
        <v>3390</v>
      </c>
      <c r="BZ227" s="3">
        <v>30050</v>
      </c>
      <c r="CA227" s="4">
        <v>0</v>
      </c>
      <c r="CB227" s="3">
        <v>8740</v>
      </c>
      <c r="CC227" s="3">
        <v>170430</v>
      </c>
      <c r="CD227" s="4">
        <v>0</v>
      </c>
      <c r="CE227" s="3">
        <v>410500</v>
      </c>
      <c r="CF227" s="3">
        <v>0</v>
      </c>
      <c r="CG227" s="3">
        <v>0</v>
      </c>
      <c r="CH227" s="3">
        <v>0</v>
      </c>
      <c r="CI227" s="3">
        <v>0</v>
      </c>
      <c r="CJ227" s="3">
        <v>0</v>
      </c>
      <c r="CK227" s="3">
        <v>0</v>
      </c>
      <c r="CL227" s="3">
        <v>86690</v>
      </c>
      <c r="CM227" s="3">
        <v>0</v>
      </c>
      <c r="CN227" s="3">
        <v>0</v>
      </c>
      <c r="CO227" s="3">
        <v>19530</v>
      </c>
      <c r="CP227" s="3">
        <v>0</v>
      </c>
      <c r="CQ227" s="3">
        <v>0</v>
      </c>
      <c r="CR227" s="3">
        <v>0</v>
      </c>
      <c r="CS227" s="33">
        <f t="shared" si="88"/>
        <v>1154467</v>
      </c>
      <c r="CT227" s="6" t="e">
        <f>#VALUE!</f>
        <v>#VALUE!</v>
      </c>
      <c r="CU227" s="6" t="e">
        <f t="shared" si="89"/>
        <v>#VALUE!</v>
      </c>
      <c r="CV227" s="6">
        <f t="shared" si="69"/>
        <v>410500</v>
      </c>
      <c r="CW227" s="6">
        <f t="shared" si="90"/>
        <v>0</v>
      </c>
      <c r="CX227" s="6">
        <f t="shared" si="70"/>
        <v>0</v>
      </c>
      <c r="CY227" s="6" t="e">
        <f t="shared" si="71"/>
        <v>#VALUE!</v>
      </c>
      <c r="CZ227" s="20" t="e">
        <f t="shared" si="72"/>
        <v>#VALUE!</v>
      </c>
      <c r="DA227" s="20">
        <v>73.76941494612986</v>
      </c>
      <c r="DB227" s="20">
        <v>73.76941494612986</v>
      </c>
      <c r="DC227" s="6" t="e">
        <f t="shared" si="73"/>
        <v>#VALUE!</v>
      </c>
      <c r="DD227" s="8" t="e">
        <f t="shared" si="74"/>
        <v>#VALUE!</v>
      </c>
      <c r="DE227" s="6" t="e">
        <f t="shared" si="75"/>
        <v>#VALUE!</v>
      </c>
      <c r="DF227" s="6" t="e">
        <f t="shared" si="76"/>
        <v>#VALUE!</v>
      </c>
      <c r="DG227" s="6" t="e">
        <f t="shared" si="77"/>
        <v>#VALUE!</v>
      </c>
      <c r="DH227" s="6">
        <f t="shared" si="91"/>
        <v>69.37300743889479</v>
      </c>
      <c r="DI227" s="6">
        <f t="shared" si="78"/>
        <v>35.68189868933759</v>
      </c>
      <c r="DJ227" s="6">
        <f t="shared" si="79"/>
        <v>35.738575982996814</v>
      </c>
      <c r="DK227" s="6">
        <f t="shared" si="80"/>
        <v>3.095997166135317</v>
      </c>
      <c r="DL227" s="6">
        <f t="shared" si="81"/>
        <v>10.644704215373716</v>
      </c>
      <c r="DM227" s="6">
        <f t="shared" si="82"/>
        <v>163.2837407013815</v>
      </c>
      <c r="DN227" s="6">
        <f t="shared" si="83"/>
        <v>60.371944739638685</v>
      </c>
      <c r="DO227" s="6">
        <f t="shared" si="84"/>
        <v>223.65568544102018</v>
      </c>
      <c r="DP227" s="6">
        <f t="shared" si="85"/>
        <v>145.41268154445626</v>
      </c>
      <c r="DQ227" s="6">
        <f t="shared" si="86"/>
        <v>11.154799858306767</v>
      </c>
      <c r="DR227" s="6">
        <f t="shared" si="87"/>
        <v>6.91817215727949</v>
      </c>
    </row>
    <row r="228" spans="1:122" s="7" customFormat="1" ht="12.75">
      <c r="A228" s="41" t="s">
        <v>543</v>
      </c>
      <c r="B228" s="4" t="s">
        <v>544</v>
      </c>
      <c r="C228" s="3">
        <v>2364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130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5">
        <v>0</v>
      </c>
      <c r="P228" s="3">
        <v>64330</v>
      </c>
      <c r="Q228" s="5">
        <v>0</v>
      </c>
      <c r="R228" s="5">
        <v>0</v>
      </c>
      <c r="S228" s="5">
        <v>0</v>
      </c>
      <c r="T228" s="3">
        <v>66360</v>
      </c>
      <c r="U228" s="4">
        <v>0</v>
      </c>
      <c r="V228" s="4">
        <v>0</v>
      </c>
      <c r="W228" s="4">
        <v>0</v>
      </c>
      <c r="X228" s="5">
        <v>0</v>
      </c>
      <c r="Y228" s="4">
        <v>0</v>
      </c>
      <c r="Z228" s="4">
        <v>0</v>
      </c>
      <c r="AA228" s="4">
        <v>0</v>
      </c>
      <c r="AB228" s="4">
        <v>0</v>
      </c>
      <c r="AC228" s="5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5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5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3">
        <v>104120</v>
      </c>
      <c r="BF228" s="3">
        <v>13090</v>
      </c>
      <c r="BG228" s="3">
        <v>138830</v>
      </c>
      <c r="BH228" s="3">
        <v>7450</v>
      </c>
      <c r="BI228" s="4">
        <v>0</v>
      </c>
      <c r="BJ228" s="4">
        <v>0</v>
      </c>
      <c r="BK228" s="4">
        <v>0</v>
      </c>
      <c r="BL228" s="4">
        <v>0</v>
      </c>
      <c r="BM228" s="5">
        <v>0</v>
      </c>
      <c r="BN228" s="3">
        <v>6500</v>
      </c>
      <c r="BO228" s="3">
        <v>805</v>
      </c>
      <c r="BP228" s="5">
        <v>0</v>
      </c>
      <c r="BQ228" s="3">
        <v>1650</v>
      </c>
      <c r="BR228" s="4">
        <v>0</v>
      </c>
      <c r="BS228" s="4">
        <v>0</v>
      </c>
      <c r="BT228" s="5">
        <v>0</v>
      </c>
      <c r="BU228" s="5">
        <v>0</v>
      </c>
      <c r="BV228" s="3">
        <v>45</v>
      </c>
      <c r="BW228" s="5">
        <v>0</v>
      </c>
      <c r="BX228" s="3">
        <v>7700</v>
      </c>
      <c r="BY228" s="3">
        <v>4100</v>
      </c>
      <c r="BZ228" s="5">
        <v>0</v>
      </c>
      <c r="CA228" s="4">
        <v>0</v>
      </c>
      <c r="CB228" s="3">
        <v>3860</v>
      </c>
      <c r="CC228" s="5">
        <v>0</v>
      </c>
      <c r="CD228" s="4">
        <v>0</v>
      </c>
      <c r="CE228" s="3">
        <v>231420</v>
      </c>
      <c r="CF228" s="3">
        <v>0</v>
      </c>
      <c r="CG228" s="3">
        <v>231420</v>
      </c>
      <c r="CH228" s="3">
        <v>0</v>
      </c>
      <c r="CI228" s="3">
        <v>0</v>
      </c>
      <c r="CJ228" s="3">
        <v>0</v>
      </c>
      <c r="CK228" s="3">
        <v>0</v>
      </c>
      <c r="CL228" s="3">
        <v>0</v>
      </c>
      <c r="CM228" s="3">
        <v>0</v>
      </c>
      <c r="CN228" s="3">
        <v>0</v>
      </c>
      <c r="CO228" s="3">
        <v>0</v>
      </c>
      <c r="CP228" s="3">
        <v>36960</v>
      </c>
      <c r="CQ228" s="3">
        <v>0</v>
      </c>
      <c r="CR228" s="3">
        <v>0</v>
      </c>
      <c r="CS228" s="33">
        <f t="shared" si="88"/>
        <v>417320</v>
      </c>
      <c r="CT228" s="6" t="e">
        <f>#VALUE!</f>
        <v>#VALUE!</v>
      </c>
      <c r="CU228" s="6" t="e">
        <f t="shared" si="89"/>
        <v>#VALUE!</v>
      </c>
      <c r="CV228" s="6">
        <f t="shared" si="69"/>
        <v>231420</v>
      </c>
      <c r="CW228" s="6">
        <f>SUM(CD228,CK228,CP228,CR228)</f>
        <v>36960</v>
      </c>
      <c r="CX228" s="6">
        <f t="shared" si="70"/>
        <v>1650</v>
      </c>
      <c r="CY228" s="6" t="e">
        <f t="shared" si="71"/>
        <v>#VALUE!</v>
      </c>
      <c r="CZ228" s="20" t="e">
        <f t="shared" si="72"/>
        <v>#VALUE!</v>
      </c>
      <c r="DA228" s="20">
        <v>60.71433767367426</v>
      </c>
      <c r="DB228" s="20">
        <v>60.71433767367426</v>
      </c>
      <c r="DC228" s="6" t="e">
        <f t="shared" si="73"/>
        <v>#VALUE!</v>
      </c>
      <c r="DD228" s="8" t="e">
        <f t="shared" si="74"/>
        <v>#VALUE!</v>
      </c>
      <c r="DE228" s="6" t="e">
        <f t="shared" si="75"/>
        <v>#VALUE!</v>
      </c>
      <c r="DF228" s="6" t="e">
        <f t="shared" si="76"/>
        <v>#VALUE!</v>
      </c>
      <c r="DG228" s="6" t="e">
        <f t="shared" si="77"/>
        <v>#VALUE!</v>
      </c>
      <c r="DH228" s="6">
        <f t="shared" si="91"/>
        <v>44.04399323181049</v>
      </c>
      <c r="DI228" s="6">
        <f t="shared" si="78"/>
        <v>27.212351945854483</v>
      </c>
      <c r="DJ228" s="6">
        <f t="shared" si="79"/>
        <v>33.6082910321489</v>
      </c>
      <c r="DK228" s="6">
        <f t="shared" si="80"/>
        <v>1.6328257191201354</v>
      </c>
      <c r="DL228" s="6">
        <f t="shared" si="81"/>
        <v>0</v>
      </c>
      <c r="DM228" s="6">
        <f t="shared" si="82"/>
        <v>58.72673434856176</v>
      </c>
      <c r="DN228" s="6">
        <f t="shared" si="83"/>
        <v>0</v>
      </c>
      <c r="DO228" s="6">
        <f t="shared" si="84"/>
        <v>58.72673434856176</v>
      </c>
      <c r="DP228" s="6">
        <f t="shared" si="85"/>
        <v>97.89340101522842</v>
      </c>
      <c r="DQ228" s="6">
        <f t="shared" si="86"/>
        <v>7.741116751269035</v>
      </c>
      <c r="DR228" s="6">
        <f>SUM(CP228,CO228)/C228</f>
        <v>15.634517766497462</v>
      </c>
    </row>
    <row r="229" spans="1:122" s="7" customFormat="1" ht="12.75">
      <c r="A229" s="41" t="s">
        <v>545</v>
      </c>
      <c r="B229" s="4" t="s">
        <v>546</v>
      </c>
      <c r="C229" s="3">
        <v>1699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64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5">
        <v>0</v>
      </c>
      <c r="P229" s="3">
        <v>45770</v>
      </c>
      <c r="Q229" s="5">
        <v>0</v>
      </c>
      <c r="R229" s="5">
        <v>0</v>
      </c>
      <c r="S229" s="5">
        <v>0</v>
      </c>
      <c r="T229" s="3">
        <v>35696</v>
      </c>
      <c r="U229" s="4">
        <v>0</v>
      </c>
      <c r="V229" s="4">
        <v>24</v>
      </c>
      <c r="W229" s="4">
        <v>0</v>
      </c>
      <c r="X229" s="3">
        <v>1861</v>
      </c>
      <c r="Y229" s="4">
        <v>23</v>
      </c>
      <c r="Z229" s="4">
        <v>0</v>
      </c>
      <c r="AA229" s="4">
        <v>0</v>
      </c>
      <c r="AB229" s="4">
        <v>0</v>
      </c>
      <c r="AC229" s="5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129</v>
      </c>
      <c r="AI229" s="4">
        <v>0</v>
      </c>
      <c r="AJ229" s="4">
        <v>0</v>
      </c>
      <c r="AK229" s="5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5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3">
        <v>72056</v>
      </c>
      <c r="BF229" s="3">
        <v>8340</v>
      </c>
      <c r="BG229" s="3">
        <v>108450</v>
      </c>
      <c r="BH229" s="3">
        <v>8132</v>
      </c>
      <c r="BI229" s="4">
        <v>0</v>
      </c>
      <c r="BJ229" s="4">
        <v>0</v>
      </c>
      <c r="BK229" s="4">
        <v>0</v>
      </c>
      <c r="BL229" s="4">
        <v>16</v>
      </c>
      <c r="BM229" s="3">
        <v>41</v>
      </c>
      <c r="BN229" s="3">
        <v>1727</v>
      </c>
      <c r="BO229" s="3">
        <v>660</v>
      </c>
      <c r="BP229" s="3">
        <v>167</v>
      </c>
      <c r="BQ229" s="3">
        <v>177</v>
      </c>
      <c r="BR229" s="4">
        <v>0</v>
      </c>
      <c r="BS229" s="4">
        <v>0</v>
      </c>
      <c r="BT229" s="5">
        <v>0</v>
      </c>
      <c r="BU229" s="3">
        <v>121</v>
      </c>
      <c r="BV229" s="3">
        <v>61</v>
      </c>
      <c r="BW229" s="3">
        <v>10</v>
      </c>
      <c r="BX229" s="3">
        <v>2815</v>
      </c>
      <c r="BY229" s="3">
        <v>579</v>
      </c>
      <c r="BZ229" s="3">
        <v>8892</v>
      </c>
      <c r="CA229" s="4">
        <v>0</v>
      </c>
      <c r="CB229" s="3">
        <v>374</v>
      </c>
      <c r="CC229" s="3">
        <v>6948</v>
      </c>
      <c r="CD229" s="4">
        <v>0</v>
      </c>
      <c r="CE229" s="3">
        <v>454930</v>
      </c>
      <c r="CF229" s="3">
        <v>0</v>
      </c>
      <c r="CG229" s="3">
        <v>0</v>
      </c>
      <c r="CH229" s="3">
        <v>0</v>
      </c>
      <c r="CI229" s="3">
        <v>0</v>
      </c>
      <c r="CJ229" s="3">
        <v>0</v>
      </c>
      <c r="CK229" s="3">
        <v>0</v>
      </c>
      <c r="CL229" s="3">
        <v>0</v>
      </c>
      <c r="CM229" s="3">
        <v>0</v>
      </c>
      <c r="CN229" s="3">
        <v>0</v>
      </c>
      <c r="CO229" s="3">
        <v>0</v>
      </c>
      <c r="CP229" s="3">
        <v>10300</v>
      </c>
      <c r="CQ229" s="3">
        <v>0</v>
      </c>
      <c r="CR229" s="3">
        <v>0</v>
      </c>
      <c r="CS229" s="33">
        <f t="shared" si="88"/>
        <v>302772</v>
      </c>
      <c r="CT229" s="6" t="e">
        <f>#VALUE!</f>
        <v>#VALUE!</v>
      </c>
      <c r="CU229" s="6" t="e">
        <f t="shared" si="89"/>
        <v>#VALUE!</v>
      </c>
      <c r="CV229" s="6">
        <f t="shared" si="69"/>
        <v>454930</v>
      </c>
      <c r="CW229" s="6">
        <f t="shared" si="90"/>
        <v>10300</v>
      </c>
      <c r="CX229" s="6">
        <f t="shared" si="70"/>
        <v>338</v>
      </c>
      <c r="CY229" s="6" t="e">
        <f t="shared" si="71"/>
        <v>#VALUE!</v>
      </c>
      <c r="CZ229" s="20" t="e">
        <f t="shared" si="72"/>
        <v>#VALUE!</v>
      </c>
      <c r="DA229" s="20">
        <v>39.40599213889684</v>
      </c>
      <c r="DB229" s="20">
        <v>39.40599213889684</v>
      </c>
      <c r="DC229" s="6" t="e">
        <f t="shared" si="73"/>
        <v>#VALUE!</v>
      </c>
      <c r="DD229" s="8" t="e">
        <f t="shared" si="74"/>
        <v>#VALUE!</v>
      </c>
      <c r="DE229" s="6" t="e">
        <f t="shared" si="75"/>
        <v>#VALUE!</v>
      </c>
      <c r="DF229" s="6" t="e">
        <f t="shared" si="76"/>
        <v>#VALUE!</v>
      </c>
      <c r="DG229" s="6" t="e">
        <f t="shared" si="77"/>
        <v>#VALUE!</v>
      </c>
      <c r="DH229" s="6">
        <f t="shared" si="91"/>
        <v>42.41082989994114</v>
      </c>
      <c r="DI229" s="6">
        <f t="shared" si="78"/>
        <v>26.939376103590348</v>
      </c>
      <c r="DJ229" s="6">
        <f t="shared" si="79"/>
        <v>25.918775750441437</v>
      </c>
      <c r="DK229" s="6">
        <f t="shared" si="80"/>
        <v>0.22012948793407888</v>
      </c>
      <c r="DL229" s="6">
        <f t="shared" si="81"/>
        <v>5.233666862860506</v>
      </c>
      <c r="DM229" s="6">
        <f t="shared" si="82"/>
        <v>63.831665685697466</v>
      </c>
      <c r="DN229" s="6">
        <f t="shared" si="83"/>
        <v>4.0894643908181285</v>
      </c>
      <c r="DO229" s="6">
        <f t="shared" si="84"/>
        <v>67.9211300765156</v>
      </c>
      <c r="DP229" s="6">
        <f t="shared" si="85"/>
        <v>267.7633902295468</v>
      </c>
      <c r="DQ229" s="6">
        <f t="shared" si="86"/>
        <v>3.0382577987051205</v>
      </c>
      <c r="DR229" s="6">
        <f t="shared" si="87"/>
        <v>6.062389640965273</v>
      </c>
    </row>
    <row r="230" spans="1:122" s="7" customFormat="1" ht="12.75">
      <c r="A230" s="41" t="s">
        <v>547</v>
      </c>
      <c r="B230" s="4" t="s">
        <v>548</v>
      </c>
      <c r="C230" s="3">
        <v>16040</v>
      </c>
      <c r="D230" s="4">
        <v>0</v>
      </c>
      <c r="E230" s="4">
        <v>0</v>
      </c>
      <c r="F230" s="4">
        <v>0</v>
      </c>
      <c r="G230" s="4">
        <v>0</v>
      </c>
      <c r="H230" s="4">
        <v>184</v>
      </c>
      <c r="I230" s="4">
        <v>520</v>
      </c>
      <c r="J230" s="4">
        <v>0</v>
      </c>
      <c r="K230" s="4">
        <v>0</v>
      </c>
      <c r="L230" s="4">
        <v>0</v>
      </c>
      <c r="M230" s="4">
        <v>0</v>
      </c>
      <c r="N230" s="4">
        <v>191</v>
      </c>
      <c r="O230" s="3">
        <v>517620</v>
      </c>
      <c r="P230" s="3">
        <v>340800</v>
      </c>
      <c r="Q230" s="5">
        <v>0</v>
      </c>
      <c r="R230" s="3">
        <v>97</v>
      </c>
      <c r="S230" s="5">
        <v>0</v>
      </c>
      <c r="T230" s="3">
        <v>644080</v>
      </c>
      <c r="U230" s="4">
        <v>0</v>
      </c>
      <c r="V230" s="4">
        <v>0</v>
      </c>
      <c r="W230" s="4">
        <v>0</v>
      </c>
      <c r="X230" s="5">
        <v>0</v>
      </c>
      <c r="Y230" s="4">
        <v>0</v>
      </c>
      <c r="Z230" s="4">
        <v>0</v>
      </c>
      <c r="AA230" s="4">
        <v>0</v>
      </c>
      <c r="AB230" s="4">
        <v>0</v>
      </c>
      <c r="AC230" s="5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4730</v>
      </c>
      <c r="AI230" s="4">
        <v>0</v>
      </c>
      <c r="AJ230" s="4">
        <v>235820</v>
      </c>
      <c r="AK230" s="5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800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5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3">
        <v>509480</v>
      </c>
      <c r="BF230" s="5">
        <v>0</v>
      </c>
      <c r="BG230" s="3">
        <v>2160630</v>
      </c>
      <c r="BH230" s="3">
        <v>63030</v>
      </c>
      <c r="BI230" s="4">
        <v>0</v>
      </c>
      <c r="BJ230" s="4">
        <v>0</v>
      </c>
      <c r="BK230" s="4">
        <v>0</v>
      </c>
      <c r="BL230" s="4">
        <v>0</v>
      </c>
      <c r="BM230" s="3">
        <v>1200</v>
      </c>
      <c r="BN230" s="3">
        <v>40830</v>
      </c>
      <c r="BO230" s="3">
        <v>11105</v>
      </c>
      <c r="BP230" s="5">
        <v>0</v>
      </c>
      <c r="BQ230" s="5">
        <v>0</v>
      </c>
      <c r="BR230" s="4">
        <v>0</v>
      </c>
      <c r="BS230" s="4">
        <v>0</v>
      </c>
      <c r="BT230" s="5">
        <v>0</v>
      </c>
      <c r="BU230" s="3">
        <v>1570</v>
      </c>
      <c r="BV230" s="5">
        <v>0</v>
      </c>
      <c r="BW230" s="3">
        <v>1440</v>
      </c>
      <c r="BX230" s="3">
        <v>45220</v>
      </c>
      <c r="BY230" s="3">
        <v>25170</v>
      </c>
      <c r="BZ230" s="3">
        <v>307820</v>
      </c>
      <c r="CA230" s="4">
        <v>0</v>
      </c>
      <c r="CB230" s="3">
        <v>92350</v>
      </c>
      <c r="CC230" s="3">
        <v>1161740</v>
      </c>
      <c r="CD230" s="4">
        <v>0</v>
      </c>
      <c r="CE230" s="3">
        <v>3096130</v>
      </c>
      <c r="CF230" s="3">
        <v>0</v>
      </c>
      <c r="CG230" s="3">
        <v>857520</v>
      </c>
      <c r="CH230" s="3">
        <v>0</v>
      </c>
      <c r="CI230" s="3">
        <v>600</v>
      </c>
      <c r="CJ230" s="3">
        <v>0</v>
      </c>
      <c r="CK230" s="3">
        <v>0</v>
      </c>
      <c r="CL230" s="3">
        <v>759400</v>
      </c>
      <c r="CM230" s="3">
        <v>0</v>
      </c>
      <c r="CN230" s="3">
        <v>288140</v>
      </c>
      <c r="CO230" s="3">
        <v>209230</v>
      </c>
      <c r="CP230" s="3">
        <v>0</v>
      </c>
      <c r="CQ230" s="3">
        <v>0</v>
      </c>
      <c r="CR230" s="3">
        <v>0</v>
      </c>
      <c r="CS230" s="33">
        <f t="shared" si="88"/>
        <v>6137892</v>
      </c>
      <c r="CT230" s="6" t="e">
        <f>#VALUE!</f>
        <v>#VALUE!</v>
      </c>
      <c r="CU230" s="6" t="e">
        <f t="shared" si="89"/>
        <v>#VALUE!</v>
      </c>
      <c r="CV230" s="6">
        <f t="shared" si="69"/>
        <v>3096130</v>
      </c>
      <c r="CW230" s="6">
        <f t="shared" si="90"/>
        <v>0</v>
      </c>
      <c r="CX230" s="6">
        <f t="shared" si="70"/>
        <v>1570</v>
      </c>
      <c r="CY230" s="6" t="e">
        <f t="shared" si="71"/>
        <v>#VALUE!</v>
      </c>
      <c r="CZ230" s="20" t="e">
        <f t="shared" si="72"/>
        <v>#VALUE!</v>
      </c>
      <c r="DA230" s="20">
        <v>66.45910733172275</v>
      </c>
      <c r="DB230" s="20">
        <v>66.45910733172275</v>
      </c>
      <c r="DC230" s="6" t="e">
        <f t="shared" si="73"/>
        <v>#VALUE!</v>
      </c>
      <c r="DD230" s="8" t="e">
        <f t="shared" si="74"/>
        <v>#VALUE!</v>
      </c>
      <c r="DE230" s="6" t="e">
        <f t="shared" si="75"/>
        <v>#VALUE!</v>
      </c>
      <c r="DF230" s="6" t="e">
        <f t="shared" si="76"/>
        <v>#VALUE!</v>
      </c>
      <c r="DG230" s="6" t="e">
        <f t="shared" si="77"/>
        <v>#VALUE!</v>
      </c>
      <c r="DH230" s="6">
        <f t="shared" si="91"/>
        <v>64.03366583541147</v>
      </c>
      <c r="DI230" s="6">
        <f t="shared" si="78"/>
        <v>21.246882793017456</v>
      </c>
      <c r="DJ230" s="6">
        <f t="shared" si="79"/>
        <v>40.15461346633416</v>
      </c>
      <c r="DK230" s="6">
        <f t="shared" si="80"/>
        <v>5.763528678304239</v>
      </c>
      <c r="DL230" s="6">
        <f t="shared" si="81"/>
        <v>19.19077306733167</v>
      </c>
      <c r="DM230" s="6">
        <f t="shared" si="82"/>
        <v>134.70261845386534</v>
      </c>
      <c r="DN230" s="6">
        <f t="shared" si="83"/>
        <v>72.42768079800499</v>
      </c>
      <c r="DO230" s="6">
        <f t="shared" si="84"/>
        <v>207.13029925187033</v>
      </c>
      <c r="DP230" s="6">
        <f t="shared" si="85"/>
        <v>193.02556109725685</v>
      </c>
      <c r="DQ230" s="6">
        <f t="shared" si="86"/>
        <v>7.008728179551122</v>
      </c>
      <c r="DR230" s="6">
        <f t="shared" si="87"/>
        <v>13.04426433915212</v>
      </c>
    </row>
    <row r="231" spans="1:122" s="7" customFormat="1" ht="12.75">
      <c r="A231" s="41" t="s">
        <v>549</v>
      </c>
      <c r="B231" s="4" t="s">
        <v>550</v>
      </c>
      <c r="C231" s="3">
        <v>26234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836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3">
        <v>1053920</v>
      </c>
      <c r="P231" s="3">
        <v>466180</v>
      </c>
      <c r="Q231" s="5">
        <v>0</v>
      </c>
      <c r="R231" s="3">
        <v>210</v>
      </c>
      <c r="S231" s="5">
        <v>0</v>
      </c>
      <c r="T231" s="3">
        <v>933360</v>
      </c>
      <c r="U231" s="4">
        <v>462</v>
      </c>
      <c r="V231" s="4">
        <v>0</v>
      </c>
      <c r="W231" s="4">
        <v>0</v>
      </c>
      <c r="X231" s="3">
        <v>7040</v>
      </c>
      <c r="Y231" s="4">
        <v>0</v>
      </c>
      <c r="Z231" s="4">
        <v>0</v>
      </c>
      <c r="AA231" s="4">
        <v>0</v>
      </c>
      <c r="AB231" s="4">
        <v>0</v>
      </c>
      <c r="AC231" s="5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5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3">
        <v>442180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3">
        <v>557360</v>
      </c>
      <c r="BF231" s="3">
        <v>33340</v>
      </c>
      <c r="BG231" s="3">
        <v>3024080</v>
      </c>
      <c r="BH231" s="3">
        <v>89285</v>
      </c>
      <c r="BI231" s="4">
        <v>0</v>
      </c>
      <c r="BJ231" s="4">
        <v>0</v>
      </c>
      <c r="BK231" s="4">
        <v>0</v>
      </c>
      <c r="BL231" s="4">
        <v>0</v>
      </c>
      <c r="BM231" s="3">
        <v>1480</v>
      </c>
      <c r="BN231" s="3">
        <v>24640</v>
      </c>
      <c r="BO231" s="3">
        <v>15480</v>
      </c>
      <c r="BP231" s="3">
        <v>1270</v>
      </c>
      <c r="BQ231" s="5">
        <v>0</v>
      </c>
      <c r="BR231" s="4">
        <v>0</v>
      </c>
      <c r="BS231" s="4">
        <v>0</v>
      </c>
      <c r="BT231" s="5">
        <v>0</v>
      </c>
      <c r="BU231" s="3">
        <v>1353</v>
      </c>
      <c r="BV231" s="3">
        <v>7394</v>
      </c>
      <c r="BW231" s="3">
        <v>1180</v>
      </c>
      <c r="BX231" s="3">
        <v>34680</v>
      </c>
      <c r="BY231" s="3">
        <v>48565</v>
      </c>
      <c r="BZ231" s="3">
        <v>289180</v>
      </c>
      <c r="CA231" s="4">
        <v>0</v>
      </c>
      <c r="CB231" s="3">
        <v>93640</v>
      </c>
      <c r="CC231" s="3">
        <v>1093480</v>
      </c>
      <c r="CD231" s="4">
        <v>0</v>
      </c>
      <c r="CE231" s="3">
        <v>3300110</v>
      </c>
      <c r="CF231" s="3">
        <v>0</v>
      </c>
      <c r="CG231" s="3">
        <v>0</v>
      </c>
      <c r="CH231" s="3">
        <v>0</v>
      </c>
      <c r="CI231" s="3">
        <v>2360</v>
      </c>
      <c r="CJ231" s="3">
        <v>0</v>
      </c>
      <c r="CK231" s="3">
        <v>0</v>
      </c>
      <c r="CL231" s="3">
        <v>211280</v>
      </c>
      <c r="CM231" s="3">
        <v>0</v>
      </c>
      <c r="CN231" s="3">
        <v>0</v>
      </c>
      <c r="CO231" s="3">
        <v>0</v>
      </c>
      <c r="CP231" s="3">
        <v>592980</v>
      </c>
      <c r="CQ231" s="3">
        <v>0</v>
      </c>
      <c r="CR231" s="3">
        <v>0</v>
      </c>
      <c r="CS231" s="33">
        <f t="shared" si="88"/>
        <v>8219242</v>
      </c>
      <c r="CT231" s="6" t="e">
        <f>#VALUE!</f>
        <v>#VALUE!</v>
      </c>
      <c r="CU231" s="6" t="e">
        <f t="shared" si="89"/>
        <v>#VALUE!</v>
      </c>
      <c r="CV231" s="6">
        <f t="shared" si="69"/>
        <v>3300110</v>
      </c>
      <c r="CW231" s="6">
        <f t="shared" si="90"/>
        <v>592980</v>
      </c>
      <c r="CX231" s="6">
        <f t="shared" si="70"/>
        <v>1353</v>
      </c>
      <c r="CY231" s="6" t="e">
        <f t="shared" si="71"/>
        <v>#VALUE!</v>
      </c>
      <c r="CZ231" s="20" t="e">
        <f t="shared" si="72"/>
        <v>#VALUE!</v>
      </c>
      <c r="DA231" s="20">
        <v>67.85088104899542</v>
      </c>
      <c r="DB231" s="20">
        <v>67.85088104899542</v>
      </c>
      <c r="DC231" s="6" t="e">
        <f t="shared" si="73"/>
        <v>#VALUE!</v>
      </c>
      <c r="DD231" s="8" t="e">
        <f t="shared" si="74"/>
        <v>#VALUE!</v>
      </c>
      <c r="DE231" s="6" t="e">
        <f t="shared" si="75"/>
        <v>#VALUE!</v>
      </c>
      <c r="DF231" s="6" t="e">
        <f t="shared" si="76"/>
        <v>#VALUE!</v>
      </c>
      <c r="DG231" s="6" t="e">
        <f t="shared" si="77"/>
        <v>#VALUE!</v>
      </c>
      <c r="DH231" s="6">
        <f t="shared" si="91"/>
        <v>61.41953190516124</v>
      </c>
      <c r="DI231" s="6">
        <f t="shared" si="78"/>
        <v>17.770069375619425</v>
      </c>
      <c r="DJ231" s="6">
        <f t="shared" si="79"/>
        <v>36.84912708698636</v>
      </c>
      <c r="DK231" s="6">
        <f t="shared" si="80"/>
        <v>3.577418617061828</v>
      </c>
      <c r="DL231" s="6">
        <f t="shared" si="81"/>
        <v>11.02309979416025</v>
      </c>
      <c r="DM231" s="6">
        <f t="shared" si="82"/>
        <v>115.27330944575742</v>
      </c>
      <c r="DN231" s="6">
        <f t="shared" si="83"/>
        <v>41.68178699397728</v>
      </c>
      <c r="DO231" s="6">
        <f t="shared" si="84"/>
        <v>156.9550964397347</v>
      </c>
      <c r="DP231" s="6">
        <f t="shared" si="85"/>
        <v>125.79515133033468</v>
      </c>
      <c r="DQ231" s="6">
        <f t="shared" si="86"/>
        <v>4.168826713425326</v>
      </c>
      <c r="DR231" s="6">
        <f t="shared" si="87"/>
        <v>22.603491652054586</v>
      </c>
    </row>
    <row r="232" spans="1:122" s="7" customFormat="1" ht="12.75">
      <c r="A232" s="41" t="s">
        <v>551</v>
      </c>
      <c r="B232" s="4" t="s">
        <v>552</v>
      </c>
      <c r="C232" s="3">
        <v>2139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3">
        <v>0</v>
      </c>
      <c r="P232" s="3">
        <v>42200</v>
      </c>
      <c r="Q232" s="5">
        <v>0</v>
      </c>
      <c r="R232" s="5">
        <v>0</v>
      </c>
      <c r="S232" s="5">
        <v>0</v>
      </c>
      <c r="T232" s="3">
        <v>43060</v>
      </c>
      <c r="U232" s="4">
        <v>0</v>
      </c>
      <c r="V232" s="4">
        <v>0</v>
      </c>
      <c r="W232" s="4">
        <v>0</v>
      </c>
      <c r="X232" s="3">
        <v>3060</v>
      </c>
      <c r="Y232" s="4">
        <v>0</v>
      </c>
      <c r="Z232" s="4">
        <v>0</v>
      </c>
      <c r="AA232" s="4">
        <v>0</v>
      </c>
      <c r="AB232" s="4">
        <v>0</v>
      </c>
      <c r="AC232" s="5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5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5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3">
        <v>78190</v>
      </c>
      <c r="BF232" s="3">
        <v>11000</v>
      </c>
      <c r="BG232" s="3">
        <v>131740</v>
      </c>
      <c r="BH232" s="3">
        <v>3640</v>
      </c>
      <c r="BI232" s="4">
        <v>0</v>
      </c>
      <c r="BJ232" s="4">
        <v>0</v>
      </c>
      <c r="BK232" s="4">
        <v>0</v>
      </c>
      <c r="BL232" s="4">
        <v>0</v>
      </c>
      <c r="BM232" s="5">
        <v>0</v>
      </c>
      <c r="BN232" s="3">
        <v>4300</v>
      </c>
      <c r="BO232" s="3">
        <v>180</v>
      </c>
      <c r="BP232" s="5">
        <v>0</v>
      </c>
      <c r="BQ232" s="5">
        <v>0</v>
      </c>
      <c r="BR232" s="4">
        <v>0</v>
      </c>
      <c r="BS232" s="4">
        <v>0</v>
      </c>
      <c r="BT232" s="5">
        <v>0</v>
      </c>
      <c r="BU232" s="3">
        <v>160</v>
      </c>
      <c r="BV232" s="5">
        <v>0</v>
      </c>
      <c r="BW232" s="3">
        <v>160</v>
      </c>
      <c r="BX232" s="3">
        <v>1780</v>
      </c>
      <c r="BY232" s="5">
        <v>0</v>
      </c>
      <c r="BZ232" s="3">
        <v>13410</v>
      </c>
      <c r="CA232" s="4">
        <v>0</v>
      </c>
      <c r="CB232" s="5">
        <v>0</v>
      </c>
      <c r="CC232" s="5">
        <v>0</v>
      </c>
      <c r="CD232" s="4">
        <v>0</v>
      </c>
      <c r="CE232" s="3">
        <v>254250</v>
      </c>
      <c r="CF232" s="3">
        <v>254250</v>
      </c>
      <c r="CG232" s="3">
        <v>0</v>
      </c>
      <c r="CH232" s="3">
        <v>0</v>
      </c>
      <c r="CI232" s="3">
        <v>0</v>
      </c>
      <c r="CJ232" s="3">
        <v>0</v>
      </c>
      <c r="CK232" s="3">
        <v>0</v>
      </c>
      <c r="CL232" s="3">
        <v>0</v>
      </c>
      <c r="CM232" s="3">
        <v>0</v>
      </c>
      <c r="CN232" s="3">
        <v>0</v>
      </c>
      <c r="CO232" s="3">
        <v>0</v>
      </c>
      <c r="CP232" s="3">
        <v>29700</v>
      </c>
      <c r="CQ232" s="3">
        <v>0</v>
      </c>
      <c r="CR232" s="3">
        <v>0</v>
      </c>
      <c r="CS232" s="33">
        <f t="shared" si="88"/>
        <v>586970</v>
      </c>
      <c r="CT232" s="6" t="e">
        <f>#VALUE!</f>
        <v>#VALUE!</v>
      </c>
      <c r="CU232" s="6" t="e">
        <f t="shared" si="89"/>
        <v>#VALUE!</v>
      </c>
      <c r="CV232" s="6">
        <f t="shared" si="69"/>
        <v>254250</v>
      </c>
      <c r="CW232" s="6">
        <f t="shared" si="90"/>
        <v>29700</v>
      </c>
      <c r="CX232" s="6">
        <f t="shared" si="70"/>
        <v>160</v>
      </c>
      <c r="CY232" s="6" t="e">
        <f t="shared" si="71"/>
        <v>#VALUE!</v>
      </c>
      <c r="CZ232" s="20" t="e">
        <f t="shared" si="72"/>
        <v>#VALUE!</v>
      </c>
      <c r="DA232" s="20">
        <v>67.38416678146667</v>
      </c>
      <c r="DB232" s="20">
        <v>67.38416678146667</v>
      </c>
      <c r="DC232" s="6" t="e">
        <f t="shared" si="73"/>
        <v>#VALUE!</v>
      </c>
      <c r="DD232" s="8" t="e">
        <f t="shared" si="74"/>
        <v>#VALUE!</v>
      </c>
      <c r="DE232" s="6" t="e">
        <f t="shared" si="75"/>
        <v>#VALUE!</v>
      </c>
      <c r="DF232" s="6" t="e">
        <f t="shared" si="76"/>
        <v>#VALUE!</v>
      </c>
      <c r="DG232" s="6" t="e">
        <f t="shared" si="77"/>
        <v>#VALUE!</v>
      </c>
      <c r="DH232" s="6">
        <f t="shared" si="91"/>
        <v>36.554464703132304</v>
      </c>
      <c r="DI232" s="6">
        <f t="shared" si="78"/>
        <v>19.72884525479196</v>
      </c>
      <c r="DJ232" s="6">
        <f t="shared" si="79"/>
        <v>25.273492286115008</v>
      </c>
      <c r="DK232" s="6">
        <f t="shared" si="80"/>
        <v>0</v>
      </c>
      <c r="DL232" s="6">
        <f t="shared" si="81"/>
        <v>6.269284712482468</v>
      </c>
      <c r="DM232" s="6">
        <f t="shared" si="82"/>
        <v>61.58952781673679</v>
      </c>
      <c r="DN232" s="6">
        <f t="shared" si="83"/>
        <v>0</v>
      </c>
      <c r="DO232" s="6">
        <f t="shared" si="84"/>
        <v>61.58952781673679</v>
      </c>
      <c r="DP232" s="6">
        <f t="shared" si="85"/>
        <v>118.86395511921458</v>
      </c>
      <c r="DQ232" s="6">
        <f t="shared" si="86"/>
        <v>2.8424497428705005</v>
      </c>
      <c r="DR232" s="6">
        <f t="shared" si="87"/>
        <v>13.884992987377279</v>
      </c>
    </row>
    <row r="233" spans="1:122" s="7" customFormat="1" ht="12.75">
      <c r="A233" s="41" t="s">
        <v>553</v>
      </c>
      <c r="B233" s="4" t="s">
        <v>554</v>
      </c>
      <c r="C233" s="3">
        <v>1355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3">
        <v>24920</v>
      </c>
      <c r="P233" s="3">
        <v>9300</v>
      </c>
      <c r="Q233" s="5">
        <v>0</v>
      </c>
      <c r="R233" s="5">
        <v>0</v>
      </c>
      <c r="S233" s="5">
        <v>0</v>
      </c>
      <c r="T233" s="3">
        <v>0</v>
      </c>
      <c r="U233" s="4">
        <v>0</v>
      </c>
      <c r="V233" s="4">
        <v>0</v>
      </c>
      <c r="W233" s="4">
        <v>0</v>
      </c>
      <c r="X233" s="3">
        <v>0</v>
      </c>
      <c r="Y233" s="4">
        <v>0</v>
      </c>
      <c r="Z233" s="4">
        <v>0</v>
      </c>
      <c r="AA233" s="4">
        <v>0</v>
      </c>
      <c r="AB233" s="4">
        <v>0</v>
      </c>
      <c r="AC233" s="5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5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5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3">
        <v>24760</v>
      </c>
      <c r="BF233" s="3">
        <v>69300</v>
      </c>
      <c r="BG233" s="3">
        <v>50220</v>
      </c>
      <c r="BH233" s="3">
        <v>0</v>
      </c>
      <c r="BI233" s="4">
        <v>0</v>
      </c>
      <c r="BJ233" s="4">
        <v>0</v>
      </c>
      <c r="BK233" s="4">
        <v>0</v>
      </c>
      <c r="BL233" s="4">
        <v>0</v>
      </c>
      <c r="BM233" s="5">
        <v>0</v>
      </c>
      <c r="BN233" s="3">
        <v>1020</v>
      </c>
      <c r="BO233" s="3">
        <v>450</v>
      </c>
      <c r="BP233" s="5">
        <v>0</v>
      </c>
      <c r="BQ233" s="5">
        <v>0</v>
      </c>
      <c r="BR233" s="4">
        <v>0</v>
      </c>
      <c r="BS233" s="4">
        <v>0</v>
      </c>
      <c r="BT233" s="5">
        <v>0</v>
      </c>
      <c r="BU233" s="3">
        <v>0</v>
      </c>
      <c r="BV233" s="5">
        <v>0</v>
      </c>
      <c r="BW233" s="3">
        <v>0</v>
      </c>
      <c r="BX233" s="3">
        <v>1400</v>
      </c>
      <c r="BY233" s="5">
        <v>150</v>
      </c>
      <c r="BZ233" s="3">
        <v>0</v>
      </c>
      <c r="CA233" s="4">
        <v>33960</v>
      </c>
      <c r="CB233" s="5">
        <v>1400</v>
      </c>
      <c r="CC233" s="5">
        <v>0</v>
      </c>
      <c r="CD233" s="4">
        <v>0</v>
      </c>
      <c r="CE233" s="3">
        <v>181970</v>
      </c>
      <c r="CF233" s="3">
        <v>0</v>
      </c>
      <c r="CG233" s="3">
        <v>0</v>
      </c>
      <c r="CH233" s="3">
        <v>0</v>
      </c>
      <c r="CI233" s="3">
        <v>0</v>
      </c>
      <c r="CJ233" s="3">
        <v>0</v>
      </c>
      <c r="CK233" s="3">
        <v>0</v>
      </c>
      <c r="CL233" s="3">
        <v>0</v>
      </c>
      <c r="CM233" s="3">
        <v>0</v>
      </c>
      <c r="CN233" s="3">
        <v>0</v>
      </c>
      <c r="CO233" s="3">
        <v>0</v>
      </c>
      <c r="CP233" s="3">
        <v>16150</v>
      </c>
      <c r="CQ233" s="3">
        <v>0</v>
      </c>
      <c r="CR233" s="3">
        <v>0</v>
      </c>
      <c r="CS233" s="33">
        <f t="shared" si="88"/>
        <v>216880</v>
      </c>
      <c r="CT233" s="6" t="e">
        <f>#VALUE!</f>
        <v>#VALUE!</v>
      </c>
      <c r="CU233" s="6" t="e">
        <f t="shared" si="89"/>
        <v>#VALUE!</v>
      </c>
      <c r="CV233" s="6">
        <f t="shared" si="69"/>
        <v>181970</v>
      </c>
      <c r="CW233" s="6">
        <f t="shared" si="90"/>
        <v>16150</v>
      </c>
      <c r="CX233" s="6">
        <f t="shared" si="70"/>
        <v>0</v>
      </c>
      <c r="CY233" s="6" t="e">
        <f t="shared" si="71"/>
        <v>#VALUE!</v>
      </c>
      <c r="CZ233" s="20" t="e">
        <f t="shared" si="72"/>
        <v>#VALUE!</v>
      </c>
      <c r="DA233" s="20">
        <v>52.26024096385542</v>
      </c>
      <c r="DB233" s="20">
        <v>52.26024096385542</v>
      </c>
      <c r="DC233" s="6" t="e">
        <f t="shared" si="73"/>
        <v>#VALUE!</v>
      </c>
      <c r="DD233" s="8" t="e">
        <f t="shared" si="74"/>
        <v>#VALUE!</v>
      </c>
      <c r="DE233" s="6" t="e">
        <f t="shared" si="75"/>
        <v>#VALUE!</v>
      </c>
      <c r="DF233" s="6" t="e">
        <f t="shared" si="76"/>
        <v>#VALUE!</v>
      </c>
      <c r="DG233" s="6" t="e">
        <f t="shared" si="77"/>
        <v>#VALUE!</v>
      </c>
      <c r="DH233" s="6">
        <f t="shared" si="91"/>
        <v>36.66420664206642</v>
      </c>
      <c r="DI233" s="6">
        <f t="shared" si="78"/>
        <v>31.92619926199262</v>
      </c>
      <c r="DJ233" s="6">
        <f t="shared" si="79"/>
        <v>51.14391143911439</v>
      </c>
      <c r="DK233" s="6">
        <f t="shared" si="80"/>
        <v>1.033210332103321</v>
      </c>
      <c r="DL233" s="6">
        <f t="shared" si="81"/>
        <v>0</v>
      </c>
      <c r="DM233" s="6">
        <f t="shared" si="82"/>
        <v>37.06273062730627</v>
      </c>
      <c r="DN233" s="6">
        <f t="shared" si="83"/>
        <v>0</v>
      </c>
      <c r="DO233" s="6">
        <f t="shared" si="84"/>
        <v>37.06273062730627</v>
      </c>
      <c r="DP233" s="6">
        <f t="shared" si="85"/>
        <v>134.2952029520295</v>
      </c>
      <c r="DQ233" s="6">
        <f t="shared" si="86"/>
        <v>1.896678966789668</v>
      </c>
      <c r="DR233" s="6">
        <f t="shared" si="87"/>
        <v>11.918819188191883</v>
      </c>
    </row>
    <row r="234" spans="1:122" s="7" customFormat="1" ht="12.75">
      <c r="A234" s="41" t="s">
        <v>555</v>
      </c>
      <c r="B234" s="4" t="s">
        <v>556</v>
      </c>
      <c r="C234" s="3">
        <v>17110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637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3">
        <v>438180</v>
      </c>
      <c r="P234" s="3">
        <v>312900</v>
      </c>
      <c r="Q234" s="5">
        <v>0</v>
      </c>
      <c r="R234" s="5">
        <v>0</v>
      </c>
      <c r="S234" s="5">
        <v>0</v>
      </c>
      <c r="T234" s="3">
        <v>527080</v>
      </c>
      <c r="U234" s="4">
        <v>290</v>
      </c>
      <c r="V234" s="4">
        <v>0</v>
      </c>
      <c r="W234" s="4">
        <v>0</v>
      </c>
      <c r="X234" s="3">
        <v>7240</v>
      </c>
      <c r="Y234" s="4">
        <v>0</v>
      </c>
      <c r="Z234" s="4">
        <v>0</v>
      </c>
      <c r="AA234" s="4">
        <v>0</v>
      </c>
      <c r="AB234" s="4">
        <v>0</v>
      </c>
      <c r="AC234" s="5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5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3">
        <v>194680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3">
        <v>336000</v>
      </c>
      <c r="BF234" s="3">
        <v>16180</v>
      </c>
      <c r="BG234" s="3">
        <v>1648900</v>
      </c>
      <c r="BH234" s="3">
        <v>18000</v>
      </c>
      <c r="BI234" s="4">
        <v>0</v>
      </c>
      <c r="BJ234" s="4">
        <v>0</v>
      </c>
      <c r="BK234" s="4">
        <v>0</v>
      </c>
      <c r="BL234" s="4">
        <v>0</v>
      </c>
      <c r="BM234" s="3">
        <v>780</v>
      </c>
      <c r="BN234" s="3">
        <v>17450</v>
      </c>
      <c r="BO234" s="3">
        <v>4700</v>
      </c>
      <c r="BP234" s="3">
        <v>1000</v>
      </c>
      <c r="BQ234" s="5">
        <v>0</v>
      </c>
      <c r="BR234" s="4">
        <v>0</v>
      </c>
      <c r="BS234" s="4">
        <v>0</v>
      </c>
      <c r="BT234" s="5">
        <v>0</v>
      </c>
      <c r="BU234" s="3">
        <v>1001</v>
      </c>
      <c r="BV234" s="3">
        <v>5254</v>
      </c>
      <c r="BW234" s="3">
        <v>1080</v>
      </c>
      <c r="BX234" s="3">
        <v>24490</v>
      </c>
      <c r="BY234" s="3">
        <v>29490</v>
      </c>
      <c r="BZ234" s="3">
        <v>98580</v>
      </c>
      <c r="CA234" s="4">
        <v>0</v>
      </c>
      <c r="CB234" s="3">
        <v>33460</v>
      </c>
      <c r="CC234" s="3">
        <v>186110</v>
      </c>
      <c r="CD234" s="4">
        <v>0</v>
      </c>
      <c r="CE234" s="3">
        <v>1465580</v>
      </c>
      <c r="CF234" s="3">
        <v>0</v>
      </c>
      <c r="CG234" s="3">
        <v>0</v>
      </c>
      <c r="CH234" s="3">
        <v>0</v>
      </c>
      <c r="CI234" s="3">
        <v>0</v>
      </c>
      <c r="CJ234" s="3">
        <v>0</v>
      </c>
      <c r="CK234" s="3">
        <v>0</v>
      </c>
      <c r="CL234" s="3">
        <v>195140</v>
      </c>
      <c r="CM234" s="3">
        <v>0</v>
      </c>
      <c r="CN234" s="3">
        <v>0</v>
      </c>
      <c r="CO234" s="3">
        <v>0</v>
      </c>
      <c r="CP234" s="3">
        <v>303160</v>
      </c>
      <c r="CQ234" s="3">
        <v>0</v>
      </c>
      <c r="CR234" s="3">
        <v>0</v>
      </c>
      <c r="CS234" s="33">
        <f t="shared" si="88"/>
        <v>3902481</v>
      </c>
      <c r="CT234" s="6" t="e">
        <f>#VALUE!</f>
        <v>#VALUE!</v>
      </c>
      <c r="CU234" s="6" t="e">
        <f t="shared" si="89"/>
        <v>#VALUE!</v>
      </c>
      <c r="CV234" s="6">
        <f t="shared" si="69"/>
        <v>1465580</v>
      </c>
      <c r="CW234" s="6">
        <f t="shared" si="90"/>
        <v>303160</v>
      </c>
      <c r="CX234" s="6">
        <f t="shared" si="70"/>
        <v>1001</v>
      </c>
      <c r="CY234" s="6" t="e">
        <f t="shared" si="71"/>
        <v>#VALUE!</v>
      </c>
      <c r="CZ234" s="20" t="e">
        <f t="shared" si="72"/>
        <v>#VALUE!</v>
      </c>
      <c r="DA234" s="20">
        <v>68.79986361605734</v>
      </c>
      <c r="DB234" s="20">
        <v>68.79986361605734</v>
      </c>
      <c r="DC234" s="6" t="e">
        <f t="shared" si="73"/>
        <v>#VALUE!</v>
      </c>
      <c r="DD234" s="8" t="e">
        <f t="shared" si="74"/>
        <v>#VALUE!</v>
      </c>
      <c r="DE234" s="6" t="e">
        <f t="shared" si="75"/>
        <v>#VALUE!</v>
      </c>
      <c r="DF234" s="6" t="e">
        <f t="shared" si="76"/>
        <v>#VALUE!</v>
      </c>
      <c r="DG234" s="6" t="e">
        <f t="shared" si="77"/>
        <v>#VALUE!</v>
      </c>
      <c r="DH234" s="6">
        <f t="shared" si="91"/>
        <v>45.24722384570427</v>
      </c>
      <c r="DI234" s="6">
        <f t="shared" si="78"/>
        <v>18.287551139684396</v>
      </c>
      <c r="DJ234" s="6">
        <f t="shared" si="79"/>
        <v>31.751022793687902</v>
      </c>
      <c r="DK234" s="6">
        <f t="shared" si="80"/>
        <v>1.9555815312682643</v>
      </c>
      <c r="DL234" s="6">
        <f t="shared" si="81"/>
        <v>5.761542957334892</v>
      </c>
      <c r="DM234" s="6">
        <f t="shared" si="82"/>
        <v>96.37054354178842</v>
      </c>
      <c r="DN234" s="6">
        <f t="shared" si="83"/>
        <v>10.877264757451783</v>
      </c>
      <c r="DO234" s="6">
        <f t="shared" si="84"/>
        <v>107.2478082992402</v>
      </c>
      <c r="DP234" s="6">
        <f t="shared" si="85"/>
        <v>85.656341320865</v>
      </c>
      <c r="DQ234" s="6">
        <f t="shared" si="86"/>
        <v>4.220338983050848</v>
      </c>
      <c r="DR234" s="6">
        <f t="shared" si="87"/>
        <v>17.718293395675044</v>
      </c>
    </row>
    <row r="235" spans="1:122" s="7" customFormat="1" ht="12.75">
      <c r="A235" s="41" t="s">
        <v>557</v>
      </c>
      <c r="B235" s="4" t="s">
        <v>558</v>
      </c>
      <c r="C235" s="3">
        <v>2350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3">
        <v>36080</v>
      </c>
      <c r="P235" s="3">
        <v>12880</v>
      </c>
      <c r="Q235" s="5">
        <v>0</v>
      </c>
      <c r="R235" s="3">
        <v>750</v>
      </c>
      <c r="S235" s="5">
        <v>0</v>
      </c>
      <c r="T235" s="3">
        <v>29000</v>
      </c>
      <c r="U235" s="4">
        <v>0</v>
      </c>
      <c r="V235" s="4">
        <v>0</v>
      </c>
      <c r="W235" s="4">
        <v>0</v>
      </c>
      <c r="X235" s="5">
        <v>0</v>
      </c>
      <c r="Y235" s="4">
        <v>0</v>
      </c>
      <c r="Z235" s="4">
        <v>0</v>
      </c>
      <c r="AA235" s="4">
        <v>0</v>
      </c>
      <c r="AB235" s="4">
        <v>0</v>
      </c>
      <c r="AC235" s="5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5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6190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5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5">
        <v>0</v>
      </c>
      <c r="BF235" s="3">
        <v>41650</v>
      </c>
      <c r="BG235" s="5">
        <v>0</v>
      </c>
      <c r="BH235" s="3">
        <v>9860</v>
      </c>
      <c r="BI235" s="4">
        <v>0</v>
      </c>
      <c r="BJ235" s="4">
        <v>0</v>
      </c>
      <c r="BK235" s="4">
        <v>0</v>
      </c>
      <c r="BL235" s="4">
        <v>0</v>
      </c>
      <c r="BM235" s="5">
        <v>0</v>
      </c>
      <c r="BN235" s="3">
        <v>4680</v>
      </c>
      <c r="BO235" s="5">
        <v>0</v>
      </c>
      <c r="BP235" s="5">
        <v>0</v>
      </c>
      <c r="BQ235" s="5">
        <v>0</v>
      </c>
      <c r="BR235" s="4">
        <v>0</v>
      </c>
      <c r="BS235" s="4">
        <v>0</v>
      </c>
      <c r="BT235" s="5">
        <v>0</v>
      </c>
      <c r="BU235" s="5">
        <v>0</v>
      </c>
      <c r="BV235" s="5">
        <v>0</v>
      </c>
      <c r="BW235" s="5">
        <v>0</v>
      </c>
      <c r="BX235" s="3">
        <v>3040</v>
      </c>
      <c r="BY235" s="5">
        <v>0</v>
      </c>
      <c r="BZ235" s="5">
        <v>0</v>
      </c>
      <c r="CA235" s="4">
        <v>0</v>
      </c>
      <c r="CB235" s="5">
        <v>0</v>
      </c>
      <c r="CC235" s="5">
        <v>0</v>
      </c>
      <c r="CD235" s="4">
        <v>0</v>
      </c>
      <c r="CE235" s="3">
        <v>1342010</v>
      </c>
      <c r="CF235" s="3">
        <v>0</v>
      </c>
      <c r="CG235" s="3">
        <v>0</v>
      </c>
      <c r="CH235" s="3">
        <v>0</v>
      </c>
      <c r="CI235" s="3">
        <v>0</v>
      </c>
      <c r="CJ235" s="3">
        <v>0</v>
      </c>
      <c r="CK235" s="3">
        <v>0</v>
      </c>
      <c r="CL235" s="3">
        <v>0</v>
      </c>
      <c r="CM235" s="3">
        <v>0</v>
      </c>
      <c r="CN235" s="3">
        <v>0</v>
      </c>
      <c r="CO235" s="3">
        <v>0</v>
      </c>
      <c r="CP235" s="3">
        <v>0</v>
      </c>
      <c r="CQ235" s="3">
        <v>0</v>
      </c>
      <c r="CR235" s="3">
        <v>0</v>
      </c>
      <c r="CS235" s="33">
        <f t="shared" si="88"/>
        <v>144130</v>
      </c>
      <c r="CT235" s="6" t="e">
        <f>#VALUE!</f>
        <v>#VALUE!</v>
      </c>
      <c r="CU235" s="6" t="e">
        <f t="shared" si="89"/>
        <v>#VALUE!</v>
      </c>
      <c r="CV235" s="6">
        <f t="shared" si="69"/>
        <v>1342010</v>
      </c>
      <c r="CW235" s="6">
        <f t="shared" si="90"/>
        <v>0</v>
      </c>
      <c r="CX235" s="6">
        <f t="shared" si="70"/>
        <v>0</v>
      </c>
      <c r="CY235" s="6" t="e">
        <f t="shared" si="71"/>
        <v>#VALUE!</v>
      </c>
      <c r="CZ235" s="20" t="e">
        <f t="shared" si="72"/>
        <v>#VALUE!</v>
      </c>
      <c r="DA235" s="20">
        <v>9.698278762431533</v>
      </c>
      <c r="DB235" s="20">
        <v>9.698278762431533</v>
      </c>
      <c r="DC235" s="6" t="e">
        <f t="shared" si="73"/>
        <v>#VALUE!</v>
      </c>
      <c r="DD235" s="8" t="e">
        <f t="shared" si="74"/>
        <v>#VALUE!</v>
      </c>
      <c r="DE235" s="6" t="e">
        <f t="shared" si="75"/>
        <v>#VALUE!</v>
      </c>
      <c r="DF235" s="6" t="e">
        <f t="shared" si="76"/>
        <v>#VALUE!</v>
      </c>
      <c r="DG235" s="6" t="e">
        <f t="shared" si="77"/>
        <v>#VALUE!</v>
      </c>
      <c r="DH235" s="6">
        <f t="shared" si="91"/>
        <v>15.353191489361702</v>
      </c>
      <c r="DI235" s="6">
        <f t="shared" si="78"/>
        <v>5.480851063829787</v>
      </c>
      <c r="DJ235" s="6">
        <f t="shared" si="79"/>
        <v>30.06382978723404</v>
      </c>
      <c r="DK235" s="6">
        <f t="shared" si="80"/>
        <v>0.3191489361702128</v>
      </c>
      <c r="DL235" s="6">
        <f t="shared" si="81"/>
        <v>0</v>
      </c>
      <c r="DM235" s="6">
        <f t="shared" si="82"/>
        <v>0</v>
      </c>
      <c r="DN235" s="6">
        <f t="shared" si="83"/>
        <v>0</v>
      </c>
      <c r="DO235" s="6">
        <f t="shared" si="84"/>
        <v>0</v>
      </c>
      <c r="DP235" s="6">
        <f t="shared" si="85"/>
        <v>571.068085106383</v>
      </c>
      <c r="DQ235" s="6">
        <f t="shared" si="86"/>
        <v>3.2851063829787233</v>
      </c>
      <c r="DR235" s="6">
        <f t="shared" si="87"/>
        <v>0</v>
      </c>
    </row>
    <row r="236" spans="1:122" s="7" customFormat="1" ht="12.75">
      <c r="A236" s="41" t="s">
        <v>559</v>
      </c>
      <c r="B236" s="4" t="s">
        <v>560</v>
      </c>
      <c r="C236" s="3">
        <v>378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3">
        <v>18590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4">
        <v>0</v>
      </c>
      <c r="V236" s="4">
        <v>0</v>
      </c>
      <c r="W236" s="4">
        <v>0</v>
      </c>
      <c r="X236" s="5">
        <v>0</v>
      </c>
      <c r="Y236" s="4">
        <v>0</v>
      </c>
      <c r="Z236" s="4">
        <v>0</v>
      </c>
      <c r="AA236" s="4">
        <v>0</v>
      </c>
      <c r="AB236" s="4">
        <v>0</v>
      </c>
      <c r="AC236" s="5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5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5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3">
        <v>20190</v>
      </c>
      <c r="BF236" s="3">
        <v>27200</v>
      </c>
      <c r="BG236" s="3">
        <v>11950</v>
      </c>
      <c r="BH236" s="3">
        <v>1260</v>
      </c>
      <c r="BI236" s="4">
        <v>0</v>
      </c>
      <c r="BJ236" s="4">
        <v>0</v>
      </c>
      <c r="BK236" s="4">
        <v>0</v>
      </c>
      <c r="BL236" s="4">
        <v>0</v>
      </c>
      <c r="BM236" s="5">
        <v>0</v>
      </c>
      <c r="BN236" s="3">
        <v>500</v>
      </c>
      <c r="BO236" s="3">
        <v>160</v>
      </c>
      <c r="BP236" s="5">
        <v>0</v>
      </c>
      <c r="BQ236" s="5">
        <v>0</v>
      </c>
      <c r="BR236" s="4">
        <v>0</v>
      </c>
      <c r="BS236" s="4">
        <v>0</v>
      </c>
      <c r="BT236" s="5">
        <v>0</v>
      </c>
      <c r="BU236" s="5">
        <v>0</v>
      </c>
      <c r="BV236" s="5">
        <v>0</v>
      </c>
      <c r="BW236" s="5">
        <v>0</v>
      </c>
      <c r="BX236" s="3">
        <v>250</v>
      </c>
      <c r="BY236" s="3">
        <v>350</v>
      </c>
      <c r="BZ236" s="5">
        <v>0</v>
      </c>
      <c r="CA236" s="4">
        <v>23390</v>
      </c>
      <c r="CB236" s="3">
        <v>1000</v>
      </c>
      <c r="CC236" s="5">
        <v>0</v>
      </c>
      <c r="CD236" s="4">
        <v>0</v>
      </c>
      <c r="CE236" s="3">
        <v>31300</v>
      </c>
      <c r="CF236" s="3">
        <v>0</v>
      </c>
      <c r="CG236" s="3">
        <v>0</v>
      </c>
      <c r="CH236" s="3">
        <v>0</v>
      </c>
      <c r="CI236" s="3">
        <v>0</v>
      </c>
      <c r="CJ236" s="3">
        <v>0</v>
      </c>
      <c r="CK236" s="3">
        <v>0</v>
      </c>
      <c r="CL236" s="3">
        <v>0</v>
      </c>
      <c r="CM236" s="3">
        <v>0</v>
      </c>
      <c r="CN236" s="3">
        <v>0</v>
      </c>
      <c r="CO236" s="3">
        <v>0</v>
      </c>
      <c r="CP236" s="3">
        <v>5130</v>
      </c>
      <c r="CQ236" s="3">
        <v>0</v>
      </c>
      <c r="CR236" s="3">
        <v>0</v>
      </c>
      <c r="CS236" s="33">
        <f t="shared" si="88"/>
        <v>104840</v>
      </c>
      <c r="CT236" s="6" t="e">
        <f>#VALUE!</f>
        <v>#VALUE!</v>
      </c>
      <c r="CU236" s="6" t="e">
        <f t="shared" si="89"/>
        <v>#VALUE!</v>
      </c>
      <c r="CV236" s="6">
        <f t="shared" si="69"/>
        <v>31300</v>
      </c>
      <c r="CW236" s="6">
        <f t="shared" si="90"/>
        <v>5130</v>
      </c>
      <c r="CX236" s="6">
        <f t="shared" si="70"/>
        <v>0</v>
      </c>
      <c r="CY236" s="6" t="e">
        <f t="shared" si="71"/>
        <v>#VALUE!</v>
      </c>
      <c r="CZ236" s="20" t="e">
        <f t="shared" si="72"/>
        <v>#VALUE!</v>
      </c>
      <c r="DA236" s="20">
        <v>74.21250088483046</v>
      </c>
      <c r="DB236" s="20">
        <v>74.21250088483046</v>
      </c>
      <c r="DC236" s="6" t="e">
        <f t="shared" si="73"/>
        <v>#VALUE!</v>
      </c>
      <c r="DD236" s="8" t="e">
        <f t="shared" si="74"/>
        <v>#VALUE!</v>
      </c>
      <c r="DE236" s="6" t="e">
        <f t="shared" si="75"/>
        <v>#VALUE!</v>
      </c>
      <c r="DF236" s="6" t="e">
        <f t="shared" si="76"/>
        <v>#VALUE!</v>
      </c>
      <c r="DG236" s="6" t="e">
        <f t="shared" si="77"/>
        <v>#VALUE!</v>
      </c>
      <c r="DH236" s="6">
        <f t="shared" si="91"/>
        <v>102.5925925925926</v>
      </c>
      <c r="DI236" s="6">
        <f t="shared" si="78"/>
        <v>61.87830687830688</v>
      </c>
      <c r="DJ236" s="6">
        <f t="shared" si="79"/>
        <v>71.95767195767196</v>
      </c>
      <c r="DK236" s="6">
        <f t="shared" si="80"/>
        <v>2.6455026455026456</v>
      </c>
      <c r="DL236" s="6">
        <f t="shared" si="81"/>
        <v>0</v>
      </c>
      <c r="DM236" s="6">
        <f t="shared" si="82"/>
        <v>31.613756613756614</v>
      </c>
      <c r="DN236" s="6">
        <f t="shared" si="83"/>
        <v>0</v>
      </c>
      <c r="DO236" s="6">
        <f t="shared" si="84"/>
        <v>31.613756613756614</v>
      </c>
      <c r="DP236" s="6">
        <f t="shared" si="85"/>
        <v>82.80423280423281</v>
      </c>
      <c r="DQ236" s="6">
        <f t="shared" si="86"/>
        <v>2.9100529100529102</v>
      </c>
      <c r="DR236" s="6">
        <f t="shared" si="87"/>
        <v>13.571428571428571</v>
      </c>
    </row>
    <row r="237" spans="1:122" s="7" customFormat="1" ht="13.5" thickBot="1">
      <c r="A237" s="42" t="s">
        <v>561</v>
      </c>
      <c r="B237" s="17" t="s">
        <v>562</v>
      </c>
      <c r="C237" s="16">
        <v>2080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18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6">
        <v>3820</v>
      </c>
      <c r="P237" s="16">
        <v>37720</v>
      </c>
      <c r="Q237" s="18">
        <v>0</v>
      </c>
      <c r="R237" s="18">
        <v>0</v>
      </c>
      <c r="S237" s="18">
        <v>0</v>
      </c>
      <c r="T237" s="16">
        <v>66540</v>
      </c>
      <c r="U237" s="17">
        <v>31</v>
      </c>
      <c r="V237" s="17">
        <v>0</v>
      </c>
      <c r="W237" s="17">
        <v>0</v>
      </c>
      <c r="X237" s="16">
        <v>1380</v>
      </c>
      <c r="Y237" s="17">
        <v>0</v>
      </c>
      <c r="Z237" s="17">
        <v>0</v>
      </c>
      <c r="AA237" s="17">
        <v>0</v>
      </c>
      <c r="AB237" s="17">
        <v>0</v>
      </c>
      <c r="AC237" s="18">
        <v>0</v>
      </c>
      <c r="AD237" s="17">
        <v>0</v>
      </c>
      <c r="AE237" s="17">
        <v>0</v>
      </c>
      <c r="AF237" s="17">
        <v>0</v>
      </c>
      <c r="AG237" s="17">
        <v>0</v>
      </c>
      <c r="AH237" s="17">
        <v>0</v>
      </c>
      <c r="AI237" s="17">
        <v>0</v>
      </c>
      <c r="AJ237" s="17">
        <v>0</v>
      </c>
      <c r="AK237" s="18">
        <v>0</v>
      </c>
      <c r="AL237" s="17">
        <v>0</v>
      </c>
      <c r="AM237" s="17">
        <v>0</v>
      </c>
      <c r="AN237" s="17">
        <v>0</v>
      </c>
      <c r="AO237" s="17">
        <v>0</v>
      </c>
      <c r="AP237" s="17">
        <v>0</v>
      </c>
      <c r="AQ237" s="17">
        <v>0</v>
      </c>
      <c r="AR237" s="17">
        <v>0</v>
      </c>
      <c r="AS237" s="17">
        <v>0</v>
      </c>
      <c r="AT237" s="17">
        <v>0</v>
      </c>
      <c r="AU237" s="17">
        <v>0</v>
      </c>
      <c r="AV237" s="17">
        <v>0</v>
      </c>
      <c r="AW237" s="17">
        <v>0</v>
      </c>
      <c r="AX237" s="18">
        <v>0</v>
      </c>
      <c r="AY237" s="17">
        <v>0</v>
      </c>
      <c r="AZ237" s="17">
        <v>0</v>
      </c>
      <c r="BA237" s="17">
        <v>0</v>
      </c>
      <c r="BB237" s="17">
        <v>0</v>
      </c>
      <c r="BC237" s="17">
        <v>0</v>
      </c>
      <c r="BD237" s="17">
        <v>0</v>
      </c>
      <c r="BE237" s="16">
        <v>77200</v>
      </c>
      <c r="BF237" s="16">
        <v>1680</v>
      </c>
      <c r="BG237" s="16">
        <v>229740</v>
      </c>
      <c r="BH237" s="16">
        <v>6070</v>
      </c>
      <c r="BI237" s="17">
        <v>0</v>
      </c>
      <c r="BJ237" s="17">
        <v>0</v>
      </c>
      <c r="BK237" s="17">
        <v>0</v>
      </c>
      <c r="BL237" s="17">
        <v>0</v>
      </c>
      <c r="BM237" s="16">
        <v>250</v>
      </c>
      <c r="BN237" s="16">
        <v>2460</v>
      </c>
      <c r="BO237" s="16">
        <v>1190</v>
      </c>
      <c r="BP237" s="18">
        <v>0</v>
      </c>
      <c r="BQ237" s="18">
        <v>0</v>
      </c>
      <c r="BR237" s="17">
        <v>0</v>
      </c>
      <c r="BS237" s="17">
        <v>0</v>
      </c>
      <c r="BT237" s="18">
        <v>0</v>
      </c>
      <c r="BU237" s="16">
        <v>291</v>
      </c>
      <c r="BV237" s="16">
        <v>541</v>
      </c>
      <c r="BW237" s="16">
        <v>193</v>
      </c>
      <c r="BX237" s="16">
        <v>3360</v>
      </c>
      <c r="BY237" s="16">
        <v>5290</v>
      </c>
      <c r="BZ237" s="16">
        <v>6120</v>
      </c>
      <c r="CA237" s="17">
        <v>0</v>
      </c>
      <c r="CB237" s="16">
        <v>4260</v>
      </c>
      <c r="CC237" s="16">
        <v>11310</v>
      </c>
      <c r="CD237" s="17">
        <v>0</v>
      </c>
      <c r="CE237" s="16">
        <v>114640</v>
      </c>
      <c r="CF237" s="16">
        <v>0</v>
      </c>
      <c r="CG237" s="16">
        <v>0</v>
      </c>
      <c r="CH237" s="16">
        <v>0</v>
      </c>
      <c r="CI237" s="16">
        <v>580</v>
      </c>
      <c r="CJ237" s="16">
        <v>0</v>
      </c>
      <c r="CK237" s="16">
        <v>0</v>
      </c>
      <c r="CL237" s="16">
        <v>10010</v>
      </c>
      <c r="CM237" s="16">
        <v>0</v>
      </c>
      <c r="CN237" s="16">
        <v>0</v>
      </c>
      <c r="CO237" s="16">
        <v>0</v>
      </c>
      <c r="CP237" s="16">
        <v>10300</v>
      </c>
      <c r="CQ237" s="16">
        <v>0</v>
      </c>
      <c r="CR237" s="16">
        <v>0</v>
      </c>
      <c r="CS237" s="16">
        <f t="shared" si="88"/>
        <v>459173</v>
      </c>
      <c r="CT237" s="19" t="e">
        <f>#VALUE!</f>
        <v>#VALUE!</v>
      </c>
      <c r="CU237" s="19" t="e">
        <f t="shared" si="89"/>
        <v>#VALUE!</v>
      </c>
      <c r="CV237" s="19">
        <f t="shared" si="69"/>
        <v>114640</v>
      </c>
      <c r="CW237" s="19">
        <f t="shared" si="90"/>
        <v>10300</v>
      </c>
      <c r="CX237" s="19">
        <f t="shared" si="70"/>
        <v>291</v>
      </c>
      <c r="CY237" s="19" t="e">
        <f t="shared" si="71"/>
        <v>#VALUE!</v>
      </c>
      <c r="CZ237" s="24" t="e">
        <f t="shared" si="72"/>
        <v>#VALUE!</v>
      </c>
      <c r="DA237" s="24">
        <v>78.57115967720961</v>
      </c>
      <c r="DB237" s="24">
        <v>78.57115967720961</v>
      </c>
      <c r="DC237" s="19" t="e">
        <f t="shared" si="73"/>
        <v>#VALUE!</v>
      </c>
      <c r="DD237" s="19" t="e">
        <f t="shared" si="74"/>
        <v>#VALUE!</v>
      </c>
      <c r="DE237" s="19" t="e">
        <f t="shared" si="75"/>
        <v>#VALUE!</v>
      </c>
      <c r="DF237" s="19" t="e">
        <f t="shared" si="76"/>
        <v>#VALUE!</v>
      </c>
      <c r="DG237" s="19" t="e">
        <f t="shared" si="77"/>
        <v>#VALUE!</v>
      </c>
      <c r="DH237" s="19">
        <f t="shared" si="91"/>
        <v>38.95192307692308</v>
      </c>
      <c r="DI237" s="19">
        <f t="shared" si="78"/>
        <v>18.134615384615383</v>
      </c>
      <c r="DJ237" s="19">
        <f t="shared" si="79"/>
        <v>32.79807692307692</v>
      </c>
      <c r="DK237" s="19">
        <f t="shared" si="80"/>
        <v>2.048076923076923</v>
      </c>
      <c r="DL237" s="19">
        <f t="shared" si="81"/>
        <v>2.9423076923076925</v>
      </c>
      <c r="DM237" s="19">
        <f t="shared" si="82"/>
        <v>110.45192307692308</v>
      </c>
      <c r="DN237" s="19">
        <f t="shared" si="83"/>
        <v>5.4375</v>
      </c>
      <c r="DO237" s="19">
        <f t="shared" si="84"/>
        <v>115.88942307692308</v>
      </c>
      <c r="DP237" s="19">
        <f t="shared" si="85"/>
        <v>55.11538461538461</v>
      </c>
      <c r="DQ237" s="19">
        <f t="shared" si="86"/>
        <v>5.461538461538462</v>
      </c>
      <c r="DR237" s="19">
        <f t="shared" si="87"/>
        <v>4.951923076923077</v>
      </c>
    </row>
    <row r="238" spans="1:122" s="7" customFormat="1" ht="13.5" thickBot="1">
      <c r="A238" s="26">
        <v>9051035</v>
      </c>
      <c r="B238" s="17" t="s">
        <v>565</v>
      </c>
      <c r="C238" s="16">
        <v>1352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90</v>
      </c>
      <c r="L238" s="17">
        <v>0</v>
      </c>
      <c r="M238" s="17">
        <v>0</v>
      </c>
      <c r="N238" s="17">
        <v>0</v>
      </c>
      <c r="O238" s="16">
        <v>0</v>
      </c>
      <c r="P238" s="16">
        <v>14420</v>
      </c>
      <c r="Q238" s="18">
        <v>18300</v>
      </c>
      <c r="R238" s="18">
        <v>0</v>
      </c>
      <c r="S238" s="18">
        <v>0</v>
      </c>
      <c r="T238" s="16">
        <v>43200</v>
      </c>
      <c r="U238" s="17">
        <v>0</v>
      </c>
      <c r="V238" s="17">
        <v>0</v>
      </c>
      <c r="W238" s="17">
        <v>0</v>
      </c>
      <c r="X238" s="16">
        <v>0</v>
      </c>
      <c r="Y238" s="17">
        <v>0</v>
      </c>
      <c r="Z238" s="17">
        <v>0</v>
      </c>
      <c r="AA238" s="17">
        <v>0</v>
      </c>
      <c r="AB238" s="17">
        <v>0</v>
      </c>
      <c r="AC238" s="18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7">
        <v>0</v>
      </c>
      <c r="AK238" s="18">
        <v>0</v>
      </c>
      <c r="AL238" s="17">
        <v>0</v>
      </c>
      <c r="AM238" s="17">
        <v>0</v>
      </c>
      <c r="AN238" s="17">
        <v>0</v>
      </c>
      <c r="AO238" s="17">
        <v>0</v>
      </c>
      <c r="AP238" s="17">
        <v>0</v>
      </c>
      <c r="AQ238" s="17">
        <v>0</v>
      </c>
      <c r="AR238" s="17">
        <v>11620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8">
        <v>7890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17">
        <v>0</v>
      </c>
      <c r="BE238" s="16">
        <v>39880</v>
      </c>
      <c r="BF238" s="16">
        <v>0</v>
      </c>
      <c r="BG238" s="16">
        <v>0</v>
      </c>
      <c r="BH238" s="16">
        <v>0</v>
      </c>
      <c r="BI238" s="17">
        <v>0</v>
      </c>
      <c r="BJ238" s="17">
        <v>0</v>
      </c>
      <c r="BK238" s="17">
        <v>0</v>
      </c>
      <c r="BL238" s="17">
        <v>0</v>
      </c>
      <c r="BM238" s="16">
        <v>0</v>
      </c>
      <c r="BN238" s="16">
        <v>4290</v>
      </c>
      <c r="BO238" s="16">
        <v>0</v>
      </c>
      <c r="BP238" s="18">
        <v>0</v>
      </c>
      <c r="BQ238" s="18">
        <v>0</v>
      </c>
      <c r="BR238" s="17">
        <v>0</v>
      </c>
      <c r="BS238" s="17">
        <v>0</v>
      </c>
      <c r="BT238" s="18">
        <v>0</v>
      </c>
      <c r="BU238" s="16">
        <v>0</v>
      </c>
      <c r="BV238" s="16">
        <v>0</v>
      </c>
      <c r="BW238" s="16">
        <v>0</v>
      </c>
      <c r="BX238" s="16">
        <v>2200</v>
      </c>
      <c r="BY238" s="16">
        <v>280</v>
      </c>
      <c r="BZ238" s="16">
        <v>0</v>
      </c>
      <c r="CA238" s="17">
        <v>0</v>
      </c>
      <c r="CB238" s="16">
        <v>0</v>
      </c>
      <c r="CC238" s="16">
        <v>10900</v>
      </c>
      <c r="CD238" s="17">
        <v>0</v>
      </c>
      <c r="CE238" s="16">
        <v>443400</v>
      </c>
      <c r="CF238" s="16">
        <v>0</v>
      </c>
      <c r="CG238" s="16">
        <v>0</v>
      </c>
      <c r="CH238" s="16">
        <v>0</v>
      </c>
      <c r="CI238" s="16">
        <v>0</v>
      </c>
      <c r="CJ238" s="16">
        <v>0</v>
      </c>
      <c r="CK238" s="16">
        <v>0</v>
      </c>
      <c r="CL238" s="16">
        <v>0</v>
      </c>
      <c r="CM238" s="16">
        <v>0</v>
      </c>
      <c r="CN238" s="16">
        <v>0</v>
      </c>
      <c r="CO238" s="16">
        <v>0</v>
      </c>
      <c r="CP238" s="16">
        <v>24380</v>
      </c>
      <c r="CQ238" s="16">
        <v>0</v>
      </c>
      <c r="CR238" s="16">
        <v>0</v>
      </c>
      <c r="CS238" s="16">
        <f t="shared" si="88"/>
        <v>153070</v>
      </c>
      <c r="CT238" s="19" t="e">
        <f>#VALUE!</f>
        <v>#VALUE!</v>
      </c>
      <c r="CU238" s="19" t="e">
        <f t="shared" si="89"/>
        <v>#VALUE!</v>
      </c>
      <c r="CV238" s="19">
        <f t="shared" si="69"/>
        <v>443400</v>
      </c>
      <c r="CW238" s="19">
        <f t="shared" si="90"/>
        <v>24380</v>
      </c>
      <c r="CX238" s="19">
        <f t="shared" si="70"/>
        <v>0</v>
      </c>
      <c r="CY238" s="19" t="e">
        <f t="shared" si="71"/>
        <v>#VALUE!</v>
      </c>
      <c r="CZ238" s="24" t="e">
        <f t="shared" si="72"/>
        <v>#VALUE!</v>
      </c>
      <c r="DA238" s="24">
        <v>24.654908593057904</v>
      </c>
      <c r="DB238" s="24">
        <v>24.654908593057904</v>
      </c>
      <c r="DC238" s="19" t="e">
        <f t="shared" si="73"/>
        <v>#VALUE!</v>
      </c>
      <c r="DD238" s="19" t="e">
        <f t="shared" si="74"/>
        <v>#VALUE!</v>
      </c>
      <c r="DE238" s="19" t="e">
        <f t="shared" si="75"/>
        <v>#VALUE!</v>
      </c>
      <c r="DF238" s="19" t="e">
        <f t="shared" si="76"/>
        <v>#VALUE!</v>
      </c>
      <c r="DG238" s="19" t="e">
        <f t="shared" si="77"/>
        <v>#VALUE!</v>
      </c>
      <c r="DH238" s="19">
        <f t="shared" si="91"/>
        <v>29.497041420118343</v>
      </c>
      <c r="DI238" s="19">
        <f t="shared" si="78"/>
        <v>10.665680473372781</v>
      </c>
      <c r="DJ238" s="19">
        <f t="shared" si="79"/>
        <v>31.952662721893493</v>
      </c>
      <c r="DK238" s="19">
        <f t="shared" si="80"/>
        <v>0</v>
      </c>
      <c r="DL238" s="19">
        <f t="shared" si="81"/>
        <v>13.535502958579881</v>
      </c>
      <c r="DM238" s="19">
        <f t="shared" si="82"/>
        <v>0</v>
      </c>
      <c r="DN238" s="19">
        <f t="shared" si="83"/>
        <v>8.062130177514794</v>
      </c>
      <c r="DO238" s="19">
        <f t="shared" si="84"/>
        <v>8.062130177514794</v>
      </c>
      <c r="DP238" s="19">
        <f t="shared" si="85"/>
        <v>327.9585798816568</v>
      </c>
      <c r="DQ238" s="19">
        <f t="shared" si="86"/>
        <v>5.007396449704142</v>
      </c>
      <c r="DR238" s="19">
        <f t="shared" si="87"/>
        <v>18.032544378698226</v>
      </c>
    </row>
    <row r="239" ht="13.5" thickBot="1"/>
    <row r="240" spans="2:111" ht="13.5" thickBot="1">
      <c r="B240" s="34" t="s">
        <v>588</v>
      </c>
      <c r="C240" s="34">
        <f>SUM(C2:C60)</f>
        <v>363353</v>
      </c>
      <c r="CX240" s="1" t="s">
        <v>593</v>
      </c>
      <c r="CY240" s="34" t="e">
        <f>SUM(CY2:CY60)</f>
        <v>#VALUE!</v>
      </c>
      <c r="DC240" s="34" t="e">
        <f aca="true" t="shared" si="92" ref="DC240:DC245">CY240/C240</f>
        <v>#VALUE!</v>
      </c>
      <c r="DD240" s="34" t="e">
        <f>SUM(DD2:DD60)</f>
        <v>#VALUE!</v>
      </c>
      <c r="DE240" s="34" t="e">
        <f aca="true" t="shared" si="93" ref="DE240:DE245">DD240/C240</f>
        <v>#VALUE!</v>
      </c>
      <c r="DF240" s="34" t="e">
        <f>SUM(DF2:DF60)</f>
        <v>#VALUE!</v>
      </c>
      <c r="DG240" s="34" t="e">
        <f aca="true" t="shared" si="94" ref="DG240:DG245">DF240/C240</f>
        <v>#VALUE!</v>
      </c>
    </row>
    <row r="241" spans="2:111" ht="13.5" thickBot="1">
      <c r="B241" s="35" t="s">
        <v>589</v>
      </c>
      <c r="C241" s="35">
        <f>SUM(C61:C107)</f>
        <v>477892</v>
      </c>
      <c r="CX241" s="1" t="s">
        <v>594</v>
      </c>
      <c r="CY241" s="35" t="e">
        <f>SUM(CY61:CY107)</f>
        <v>#VALUE!</v>
      </c>
      <c r="DC241" s="35" t="e">
        <f t="shared" si="92"/>
        <v>#VALUE!</v>
      </c>
      <c r="DD241" s="35" t="e">
        <f>SUM(DD61:DD107)</f>
        <v>#VALUE!</v>
      </c>
      <c r="DE241" s="35" t="e">
        <f t="shared" si="93"/>
        <v>#VALUE!</v>
      </c>
      <c r="DF241" s="35" t="e">
        <f>SUM(DF61:DF107)</f>
        <v>#VALUE!</v>
      </c>
      <c r="DG241" s="35" t="e">
        <f t="shared" si="94"/>
        <v>#VALUE!</v>
      </c>
    </row>
    <row r="242" spans="2:111" ht="13.5" thickBot="1">
      <c r="B242" s="35" t="s">
        <v>590</v>
      </c>
      <c r="C242" s="35">
        <f>SUM(C108:C164)</f>
        <v>321905</v>
      </c>
      <c r="CX242" s="1" t="s">
        <v>595</v>
      </c>
      <c r="CY242" s="35" t="e">
        <f>SUM(CY108:CY164)</f>
        <v>#VALUE!</v>
      </c>
      <c r="DC242" s="35" t="e">
        <f t="shared" si="92"/>
        <v>#VALUE!</v>
      </c>
      <c r="DD242" s="35" t="e">
        <f>SUM(DD108:DD164)</f>
        <v>#VALUE!</v>
      </c>
      <c r="DE242" s="35" t="e">
        <f t="shared" si="93"/>
        <v>#VALUE!</v>
      </c>
      <c r="DF242" s="35" t="e">
        <f>SUM(DF108:DF164)</f>
        <v>#VALUE!</v>
      </c>
      <c r="DG242" s="35" t="e">
        <f t="shared" si="94"/>
        <v>#VALUE!</v>
      </c>
    </row>
    <row r="243" spans="2:111" ht="13.5" thickBot="1">
      <c r="B243" s="35" t="s">
        <v>591</v>
      </c>
      <c r="C243" s="35">
        <f>SUM(C198:C237)</f>
        <v>176380</v>
      </c>
      <c r="CX243" s="1" t="s">
        <v>596</v>
      </c>
      <c r="CY243" s="35" t="e">
        <f>SUM(CY198:CY237)</f>
        <v>#VALUE!</v>
      </c>
      <c r="DC243" s="35" t="e">
        <f t="shared" si="92"/>
        <v>#VALUE!</v>
      </c>
      <c r="DD243" s="35" t="e">
        <f>SUM(DD198:DD237)</f>
        <v>#VALUE!</v>
      </c>
      <c r="DE243" s="35" t="e">
        <f t="shared" si="93"/>
        <v>#VALUE!</v>
      </c>
      <c r="DF243" s="35" t="e">
        <f>SUM(DF198:DF237)</f>
        <v>#VALUE!</v>
      </c>
      <c r="DG243" s="35" t="e">
        <f t="shared" si="94"/>
        <v>#VALUE!</v>
      </c>
    </row>
    <row r="244" spans="2:111" ht="13.5" thickBot="1">
      <c r="B244" s="35" t="s">
        <v>592</v>
      </c>
      <c r="C244" s="35">
        <f>SUM(C165:C197)</f>
        <v>211266</v>
      </c>
      <c r="CX244" s="1" t="s">
        <v>597</v>
      </c>
      <c r="CY244" s="35" t="e">
        <f>SUM(CY165:CY197)</f>
        <v>#VALUE!</v>
      </c>
      <c r="DC244" s="35" t="e">
        <f t="shared" si="92"/>
        <v>#VALUE!</v>
      </c>
      <c r="DD244" s="35" t="e">
        <f>SUM(DD165:DD197)</f>
        <v>#VALUE!</v>
      </c>
      <c r="DE244" s="35" t="e">
        <f t="shared" si="93"/>
        <v>#VALUE!</v>
      </c>
      <c r="DF244" s="35" t="e">
        <f>SUM(DF165:DF197)</f>
        <v>#VALUE!</v>
      </c>
      <c r="DG244" s="35" t="e">
        <f t="shared" si="94"/>
        <v>#VALUE!</v>
      </c>
    </row>
    <row r="245" spans="2:111" ht="13.5" thickBot="1">
      <c r="B245" s="35" t="s">
        <v>599</v>
      </c>
      <c r="C245" s="35">
        <f>SUM(C240:C244)</f>
        <v>1550796</v>
      </c>
      <c r="CX245" s="1" t="s">
        <v>598</v>
      </c>
      <c r="CY245" s="35" t="e">
        <f>SUM(CY240:CY244)</f>
        <v>#VALUE!</v>
      </c>
      <c r="DC245" s="35" t="e">
        <f t="shared" si="92"/>
        <v>#VALUE!</v>
      </c>
      <c r="DD245" s="35" t="e">
        <f>SUM(DD240:DD244)</f>
        <v>#VALUE!</v>
      </c>
      <c r="DE245" s="35" t="e">
        <f t="shared" si="93"/>
        <v>#VALUE!</v>
      </c>
      <c r="DF245" s="35" t="e">
        <f>SUM(DF240:DF244)</f>
        <v>#VALUE!</v>
      </c>
      <c r="DG245" s="35" t="e">
        <f t="shared" si="94"/>
        <v>#VALUE!</v>
      </c>
    </row>
  </sheetData>
  <sheetProtection/>
  <conditionalFormatting sqref="DA225:DB225 CZ2:CZ238">
    <cfRule type="cellIs" priority="3" dxfId="2" operator="greaterThan">
      <formula>65</formula>
    </cfRule>
  </conditionalFormatting>
  <conditionalFormatting sqref="DA1:DA65536">
    <cfRule type="cellIs" priority="2" dxfId="1" operator="between">
      <formula>65</formula>
      <formula>35</formula>
    </cfRule>
  </conditionalFormatting>
  <conditionalFormatting sqref="DB2:DB238">
    <cfRule type="cellIs" priority="1" dxfId="0" operator="lessThan">
      <formula>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0"/>
  <sheetViews>
    <sheetView tabSelected="1" zoomScalePageLayoutView="0" workbookViewId="0" topLeftCell="A1">
      <pane ySplit="1" topLeftCell="BM26" activePane="bottomLeft" state="frozen"/>
      <selection pane="topLeft" activeCell="A1" sqref="A1"/>
      <selection pane="bottomLeft" activeCell="H63" sqref="H63"/>
    </sheetView>
  </sheetViews>
  <sheetFormatPr defaultColWidth="9.140625" defaultRowHeight="12.75"/>
  <cols>
    <col min="1" max="1" width="9.00390625" style="1" bestFit="1" customWidth="1"/>
    <col min="2" max="2" width="23.00390625" style="1" bestFit="1" customWidth="1"/>
    <col min="3" max="3" width="8.8515625" style="7" bestFit="1" customWidth="1"/>
    <col min="4" max="5" width="10.8515625" style="1" bestFit="1" customWidth="1"/>
    <col min="6" max="6" width="8.8515625" style="1" bestFit="1" customWidth="1"/>
    <col min="7" max="7" width="7.421875" style="1" bestFit="1" customWidth="1"/>
    <col min="8" max="8" width="10.8515625" style="1" bestFit="1" customWidth="1"/>
    <col min="9" max="9" width="5.421875" style="25" bestFit="1" customWidth="1"/>
    <col min="10" max="10" width="5.421875" style="1" bestFit="1" customWidth="1"/>
    <col min="11" max="16384" width="9.140625" style="1" customWidth="1"/>
  </cols>
  <sheetData>
    <row r="1" spans="1:10" s="31" customFormat="1" ht="12.75">
      <c r="A1" s="27" t="s">
        <v>0</v>
      </c>
      <c r="B1" s="28" t="s">
        <v>1</v>
      </c>
      <c r="C1" s="28" t="s">
        <v>2</v>
      </c>
      <c r="D1" s="29" t="s">
        <v>566</v>
      </c>
      <c r="E1" s="29" t="s">
        <v>567</v>
      </c>
      <c r="F1" s="29" t="s">
        <v>568</v>
      </c>
      <c r="G1" s="29" t="s">
        <v>569</v>
      </c>
      <c r="H1" s="29" t="s">
        <v>570</v>
      </c>
      <c r="I1" s="29" t="s">
        <v>571</v>
      </c>
      <c r="J1" s="29" t="s">
        <v>572</v>
      </c>
    </row>
    <row r="2" spans="1:10" ht="12.75">
      <c r="A2" s="36" t="s">
        <v>91</v>
      </c>
      <c r="B2" s="2" t="s">
        <v>92</v>
      </c>
      <c r="C2" s="3">
        <v>4473</v>
      </c>
      <c r="D2" s="6">
        <v>1043173</v>
      </c>
      <c r="E2" s="6">
        <v>1234489</v>
      </c>
      <c r="F2" s="6">
        <v>45215</v>
      </c>
      <c r="G2" s="6">
        <v>353</v>
      </c>
      <c r="H2" s="6">
        <v>2323230</v>
      </c>
      <c r="I2" s="20">
        <v>44.901839249665336</v>
      </c>
      <c r="J2" s="6">
        <v>519.3896713615023</v>
      </c>
    </row>
    <row r="3" spans="1:10" ht="12.75">
      <c r="A3" s="36" t="s">
        <v>93</v>
      </c>
      <c r="B3" s="2" t="s">
        <v>94</v>
      </c>
      <c r="C3" s="3">
        <v>1929</v>
      </c>
      <c r="D3" s="8">
        <v>495808</v>
      </c>
      <c r="E3" s="8">
        <v>590376</v>
      </c>
      <c r="F3" s="8">
        <v>43310</v>
      </c>
      <c r="G3" s="8">
        <v>64</v>
      </c>
      <c r="H3" s="8">
        <v>1129558</v>
      </c>
      <c r="I3" s="21">
        <v>43.893983310285975</v>
      </c>
      <c r="J3" s="8">
        <v>585.5666148263349</v>
      </c>
    </row>
    <row r="4" spans="1:10" ht="12.75">
      <c r="A4" s="36" t="s">
        <v>95</v>
      </c>
      <c r="B4" s="2" t="s">
        <v>96</v>
      </c>
      <c r="C4" s="3">
        <v>1604</v>
      </c>
      <c r="D4" s="6">
        <v>422641</v>
      </c>
      <c r="E4" s="6">
        <v>406114</v>
      </c>
      <c r="F4" s="6">
        <v>13655</v>
      </c>
      <c r="G4" s="6">
        <v>0</v>
      </c>
      <c r="H4" s="6">
        <v>842410</v>
      </c>
      <c r="I4" s="20">
        <v>50.1704633135884</v>
      </c>
      <c r="J4" s="6">
        <v>525.1932668329177</v>
      </c>
    </row>
    <row r="5" spans="1:10" ht="12.75">
      <c r="A5" s="36" t="s">
        <v>97</v>
      </c>
      <c r="B5" s="2" t="s">
        <v>98</v>
      </c>
      <c r="C5" s="3">
        <v>979</v>
      </c>
      <c r="D5" s="6">
        <v>236615</v>
      </c>
      <c r="E5" s="6">
        <v>90090</v>
      </c>
      <c r="F5" s="6">
        <v>4464</v>
      </c>
      <c r="G5" s="6">
        <v>121</v>
      </c>
      <c r="H5" s="6">
        <v>331290</v>
      </c>
      <c r="I5" s="20">
        <v>71.42231881433186</v>
      </c>
      <c r="J5" s="6">
        <v>338.3963227783452</v>
      </c>
    </row>
    <row r="6" spans="1:10" ht="12.75">
      <c r="A6" s="36" t="s">
        <v>99</v>
      </c>
      <c r="B6" s="2" t="s">
        <v>100</v>
      </c>
      <c r="C6" s="3">
        <v>765</v>
      </c>
      <c r="D6" s="8">
        <v>126904</v>
      </c>
      <c r="E6" s="8">
        <v>144494</v>
      </c>
      <c r="F6" s="8">
        <v>6439</v>
      </c>
      <c r="G6" s="8">
        <v>0</v>
      </c>
      <c r="H6" s="8">
        <v>277837</v>
      </c>
      <c r="I6" s="21">
        <v>45.67570194034632</v>
      </c>
      <c r="J6" s="8">
        <v>363.1856209150327</v>
      </c>
    </row>
    <row r="7" spans="1:10" ht="12.75">
      <c r="A7" s="36" t="s">
        <v>101</v>
      </c>
      <c r="B7" s="2" t="s">
        <v>102</v>
      </c>
      <c r="C7" s="3">
        <v>623</v>
      </c>
      <c r="D7" s="6">
        <v>147245</v>
      </c>
      <c r="E7" s="6">
        <v>318126</v>
      </c>
      <c r="F7" s="6">
        <v>4051</v>
      </c>
      <c r="G7" s="6">
        <v>0</v>
      </c>
      <c r="H7" s="6">
        <v>469422</v>
      </c>
      <c r="I7" s="20">
        <v>31.367298507526275</v>
      </c>
      <c r="J7" s="6">
        <v>753.4863563402889</v>
      </c>
    </row>
    <row r="8" spans="1:10" ht="12.75">
      <c r="A8" s="36" t="s">
        <v>103</v>
      </c>
      <c r="B8" s="2" t="s">
        <v>104</v>
      </c>
      <c r="C8" s="3">
        <v>8785</v>
      </c>
      <c r="D8" s="8">
        <v>1549756</v>
      </c>
      <c r="E8" s="8">
        <v>2554748</v>
      </c>
      <c r="F8" s="8">
        <v>81336</v>
      </c>
      <c r="G8" s="8">
        <v>634</v>
      </c>
      <c r="H8" s="8">
        <v>4186474</v>
      </c>
      <c r="I8" s="21">
        <v>37.01816851125792</v>
      </c>
      <c r="J8" s="8">
        <v>476.54797951052933</v>
      </c>
    </row>
    <row r="9" spans="1:10" ht="12.75">
      <c r="A9" s="36" t="s">
        <v>105</v>
      </c>
      <c r="B9" s="2" t="s">
        <v>106</v>
      </c>
      <c r="C9" s="3">
        <v>2269</v>
      </c>
      <c r="D9" s="8">
        <v>323785</v>
      </c>
      <c r="E9" s="8">
        <v>663770</v>
      </c>
      <c r="F9" s="8">
        <v>23055</v>
      </c>
      <c r="G9" s="8">
        <v>158</v>
      </c>
      <c r="H9" s="8">
        <v>1010768</v>
      </c>
      <c r="I9" s="21">
        <v>32.03356259794533</v>
      </c>
      <c r="J9" s="8">
        <v>445.4684883208462</v>
      </c>
    </row>
    <row r="10" spans="1:10" ht="12.75">
      <c r="A10" s="36" t="s">
        <v>107</v>
      </c>
      <c r="B10" s="2" t="s">
        <v>108</v>
      </c>
      <c r="C10" s="3">
        <v>1682</v>
      </c>
      <c r="D10" s="6">
        <v>381676</v>
      </c>
      <c r="E10" s="6">
        <v>543360</v>
      </c>
      <c r="F10" s="6">
        <v>18000</v>
      </c>
      <c r="G10" s="6">
        <v>0</v>
      </c>
      <c r="H10" s="6">
        <v>943036</v>
      </c>
      <c r="I10" s="20">
        <v>40.473110252418785</v>
      </c>
      <c r="J10" s="6">
        <v>560.6634958382878</v>
      </c>
    </row>
    <row r="11" spans="1:10" ht="12.75">
      <c r="A11" s="36" t="s">
        <v>109</v>
      </c>
      <c r="B11" s="2" t="s">
        <v>110</v>
      </c>
      <c r="C11" s="3">
        <v>7993</v>
      </c>
      <c r="D11" s="8">
        <v>2389013</v>
      </c>
      <c r="E11" s="8">
        <v>706820</v>
      </c>
      <c r="F11" s="8">
        <v>86276</v>
      </c>
      <c r="G11" s="8">
        <v>629</v>
      </c>
      <c r="H11" s="8">
        <v>3182738</v>
      </c>
      <c r="I11" s="21">
        <v>75.0615664877222</v>
      </c>
      <c r="J11" s="8">
        <v>398.19066683347927</v>
      </c>
    </row>
    <row r="12" spans="1:10" ht="12.75">
      <c r="A12" s="36" t="s">
        <v>111</v>
      </c>
      <c r="B12" s="2" t="s">
        <v>112</v>
      </c>
      <c r="C12" s="3">
        <v>61192</v>
      </c>
      <c r="D12" s="8">
        <v>24547541</v>
      </c>
      <c r="E12" s="8">
        <v>7551984</v>
      </c>
      <c r="F12" s="8">
        <v>1001980</v>
      </c>
      <c r="G12" s="8">
        <v>35859</v>
      </c>
      <c r="H12" s="8">
        <v>33137364</v>
      </c>
      <c r="I12" s="21">
        <v>74.07813427766916</v>
      </c>
      <c r="J12" s="8">
        <v>541.5309844424107</v>
      </c>
    </row>
    <row r="13" spans="1:10" ht="12.75">
      <c r="A13" s="36" t="s">
        <v>113</v>
      </c>
      <c r="B13" s="2" t="s">
        <v>114</v>
      </c>
      <c r="C13" s="3">
        <v>8680</v>
      </c>
      <c r="D13" s="8">
        <v>2034410</v>
      </c>
      <c r="E13" s="8">
        <v>2238464</v>
      </c>
      <c r="F13" s="8">
        <v>136900</v>
      </c>
      <c r="G13" s="8">
        <v>626</v>
      </c>
      <c r="H13" s="8">
        <v>4410400</v>
      </c>
      <c r="I13" s="21">
        <v>46.127562125884275</v>
      </c>
      <c r="J13" s="8">
        <v>508.110599078341</v>
      </c>
    </row>
    <row r="14" spans="1:10" ht="12.75">
      <c r="A14" s="36" t="s">
        <v>115</v>
      </c>
      <c r="B14" s="2" t="s">
        <v>116</v>
      </c>
      <c r="C14" s="3">
        <v>9674</v>
      </c>
      <c r="D14" s="6">
        <v>2911267</v>
      </c>
      <c r="E14" s="6">
        <v>1224370</v>
      </c>
      <c r="F14" s="6">
        <v>146790</v>
      </c>
      <c r="G14" s="6">
        <v>2212</v>
      </c>
      <c r="H14" s="6">
        <v>4284639</v>
      </c>
      <c r="I14" s="20">
        <v>67.94661113806787</v>
      </c>
      <c r="J14" s="6">
        <v>442.9025222245193</v>
      </c>
    </row>
    <row r="15" spans="1:10" ht="12.75">
      <c r="A15" s="36" t="s">
        <v>117</v>
      </c>
      <c r="B15" s="2" t="s">
        <v>118</v>
      </c>
      <c r="C15" s="3">
        <v>977</v>
      </c>
      <c r="D15" s="8">
        <v>190042</v>
      </c>
      <c r="E15" s="8">
        <v>241343</v>
      </c>
      <c r="F15" s="8">
        <v>9670</v>
      </c>
      <c r="G15" s="8">
        <v>0</v>
      </c>
      <c r="H15" s="8">
        <v>441055</v>
      </c>
      <c r="I15" s="21">
        <v>43.088050243166954</v>
      </c>
      <c r="J15" s="8">
        <v>451.43807574206755</v>
      </c>
    </row>
    <row r="16" spans="1:10" ht="12.75">
      <c r="A16" s="36" t="s">
        <v>119</v>
      </c>
      <c r="B16" s="2" t="s">
        <v>120</v>
      </c>
      <c r="C16" s="3">
        <v>295</v>
      </c>
      <c r="D16" s="8">
        <v>99221</v>
      </c>
      <c r="E16" s="8">
        <v>90400</v>
      </c>
      <c r="F16" s="8">
        <v>2377</v>
      </c>
      <c r="G16" s="8">
        <v>0</v>
      </c>
      <c r="H16" s="8">
        <v>191998</v>
      </c>
      <c r="I16" s="21">
        <v>51.678142480650834</v>
      </c>
      <c r="J16" s="8">
        <v>650.8406779661017</v>
      </c>
    </row>
    <row r="17" spans="1:10" ht="12.75">
      <c r="A17" s="36" t="s">
        <v>121</v>
      </c>
      <c r="B17" s="2" t="s">
        <v>122</v>
      </c>
      <c r="C17" s="3">
        <v>1313</v>
      </c>
      <c r="D17" s="6">
        <v>294234</v>
      </c>
      <c r="E17" s="6">
        <v>381131</v>
      </c>
      <c r="F17" s="6">
        <v>19988</v>
      </c>
      <c r="G17" s="6">
        <v>30</v>
      </c>
      <c r="H17" s="6">
        <v>695383</v>
      </c>
      <c r="I17" s="20">
        <v>42.312509796759485</v>
      </c>
      <c r="J17" s="6">
        <v>529.6138613861386</v>
      </c>
    </row>
    <row r="18" spans="1:10" ht="12.75">
      <c r="A18" s="36" t="s">
        <v>123</v>
      </c>
      <c r="B18" s="2" t="s">
        <v>124</v>
      </c>
      <c r="C18" s="3">
        <v>5811</v>
      </c>
      <c r="D18" s="8">
        <v>1989163</v>
      </c>
      <c r="E18" s="8">
        <v>3541768</v>
      </c>
      <c r="F18" s="8">
        <v>115980</v>
      </c>
      <c r="G18" s="8">
        <v>0</v>
      </c>
      <c r="H18" s="8">
        <v>5646911</v>
      </c>
      <c r="I18" s="21">
        <v>35.22568356398746</v>
      </c>
      <c r="J18" s="8">
        <v>971.7623472724143</v>
      </c>
    </row>
    <row r="19" spans="1:10" ht="12.75">
      <c r="A19" s="36" t="s">
        <v>125</v>
      </c>
      <c r="B19" s="2" t="s">
        <v>126</v>
      </c>
      <c r="C19" s="3">
        <v>4862</v>
      </c>
      <c r="D19" s="8">
        <v>1391588</v>
      </c>
      <c r="E19" s="8">
        <v>1130375</v>
      </c>
      <c r="F19" s="8">
        <v>23900</v>
      </c>
      <c r="G19" s="8">
        <v>23</v>
      </c>
      <c r="H19" s="8">
        <v>2545886</v>
      </c>
      <c r="I19" s="21">
        <v>54.66026365673875</v>
      </c>
      <c r="J19" s="8">
        <v>523.6293706293707</v>
      </c>
    </row>
    <row r="20" spans="1:10" ht="12.75">
      <c r="A20" s="36" t="s">
        <v>127</v>
      </c>
      <c r="B20" s="2" t="s">
        <v>128</v>
      </c>
      <c r="C20" s="3">
        <v>595</v>
      </c>
      <c r="D20" s="8">
        <v>141626</v>
      </c>
      <c r="E20" s="8">
        <v>67500</v>
      </c>
      <c r="F20" s="8">
        <v>2740</v>
      </c>
      <c r="G20" s="8">
        <v>127</v>
      </c>
      <c r="H20" s="8">
        <v>211993</v>
      </c>
      <c r="I20" s="21">
        <v>66.80692287009477</v>
      </c>
      <c r="J20" s="8">
        <v>356.290756302521</v>
      </c>
    </row>
    <row r="21" spans="1:10" ht="12.75">
      <c r="A21" s="36" t="s">
        <v>129</v>
      </c>
      <c r="B21" s="2" t="s">
        <v>130</v>
      </c>
      <c r="C21" s="3">
        <v>1529</v>
      </c>
      <c r="D21" s="8">
        <v>331529</v>
      </c>
      <c r="E21" s="8">
        <v>318133</v>
      </c>
      <c r="F21" s="8">
        <v>13061</v>
      </c>
      <c r="G21" s="8">
        <v>0</v>
      </c>
      <c r="H21" s="8">
        <v>662723</v>
      </c>
      <c r="I21" s="21">
        <v>50.02527451137202</v>
      </c>
      <c r="J21" s="8">
        <v>433.43557880967955</v>
      </c>
    </row>
    <row r="22" spans="1:10" ht="12.75">
      <c r="A22" s="36" t="s">
        <v>131</v>
      </c>
      <c r="B22" s="2" t="s">
        <v>132</v>
      </c>
      <c r="C22" s="3">
        <v>2030</v>
      </c>
      <c r="D22" s="6">
        <v>426987</v>
      </c>
      <c r="E22" s="6">
        <v>647376</v>
      </c>
      <c r="F22" s="6">
        <v>16710</v>
      </c>
      <c r="G22" s="6">
        <v>0</v>
      </c>
      <c r="H22" s="6">
        <v>1091073</v>
      </c>
      <c r="I22" s="20">
        <v>39.13459502709718</v>
      </c>
      <c r="J22" s="6">
        <v>537.4743842364531</v>
      </c>
    </row>
    <row r="23" spans="1:10" ht="12.75">
      <c r="A23" s="36" t="s">
        <v>133</v>
      </c>
      <c r="B23" s="2" t="s">
        <v>134</v>
      </c>
      <c r="C23" s="3">
        <v>1401</v>
      </c>
      <c r="D23" s="6">
        <v>465329</v>
      </c>
      <c r="E23" s="6">
        <v>324196</v>
      </c>
      <c r="F23" s="6">
        <v>15281</v>
      </c>
      <c r="G23" s="6">
        <v>348</v>
      </c>
      <c r="H23" s="6">
        <v>805154</v>
      </c>
      <c r="I23" s="20">
        <v>57.793788517476166</v>
      </c>
      <c r="J23" s="6">
        <v>574.6995003568879</v>
      </c>
    </row>
    <row r="24" spans="1:10" ht="12.75">
      <c r="A24" s="36" t="s">
        <v>135</v>
      </c>
      <c r="B24" s="2" t="s">
        <v>136</v>
      </c>
      <c r="C24" s="3">
        <v>1089</v>
      </c>
      <c r="D24" s="8">
        <v>225824</v>
      </c>
      <c r="E24" s="8">
        <v>359264</v>
      </c>
      <c r="F24" s="8">
        <v>9333</v>
      </c>
      <c r="G24" s="8">
        <v>0</v>
      </c>
      <c r="H24" s="8">
        <v>594421</v>
      </c>
      <c r="I24" s="21">
        <v>37.99058243231649</v>
      </c>
      <c r="J24" s="8">
        <v>545.8411386593204</v>
      </c>
    </row>
    <row r="25" spans="1:10" ht="12.75">
      <c r="A25" s="36" t="s">
        <v>137</v>
      </c>
      <c r="B25" s="2" t="s">
        <v>138</v>
      </c>
      <c r="C25" s="3">
        <v>2143</v>
      </c>
      <c r="D25" s="6">
        <v>511196</v>
      </c>
      <c r="E25" s="6">
        <v>532138</v>
      </c>
      <c r="F25" s="6">
        <v>25270</v>
      </c>
      <c r="G25" s="6">
        <v>0</v>
      </c>
      <c r="H25" s="6">
        <v>1068604</v>
      </c>
      <c r="I25" s="20">
        <v>47.837739705260326</v>
      </c>
      <c r="J25" s="6">
        <v>498.648623425105</v>
      </c>
    </row>
    <row r="26" spans="1:10" ht="12.75">
      <c r="A26" s="36" t="s">
        <v>139</v>
      </c>
      <c r="B26" s="2" t="s">
        <v>140</v>
      </c>
      <c r="C26" s="3">
        <v>3859</v>
      </c>
      <c r="D26" s="6">
        <v>1187036</v>
      </c>
      <c r="E26" s="6">
        <v>403150</v>
      </c>
      <c r="F26" s="6">
        <v>17087</v>
      </c>
      <c r="G26" s="6">
        <v>246</v>
      </c>
      <c r="H26" s="6">
        <v>1607519</v>
      </c>
      <c r="I26" s="20">
        <v>73.84273529581921</v>
      </c>
      <c r="J26" s="6">
        <v>416.5636175174916</v>
      </c>
    </row>
    <row r="27" spans="1:10" ht="12.75">
      <c r="A27" s="36" t="s">
        <v>141</v>
      </c>
      <c r="B27" s="2" t="s">
        <v>142</v>
      </c>
      <c r="C27" s="3">
        <v>14465</v>
      </c>
      <c r="D27" s="6">
        <v>5674556</v>
      </c>
      <c r="E27" s="6">
        <v>1530388</v>
      </c>
      <c r="F27" s="6">
        <v>74686</v>
      </c>
      <c r="G27" s="6">
        <v>878</v>
      </c>
      <c r="H27" s="6">
        <v>7280508</v>
      </c>
      <c r="I27" s="20">
        <v>77.94175900912408</v>
      </c>
      <c r="J27" s="6">
        <v>503.3189077082613</v>
      </c>
    </row>
    <row r="28" spans="1:10" ht="12.75">
      <c r="A28" s="36" t="s">
        <v>143</v>
      </c>
      <c r="B28" s="2" t="s">
        <v>144</v>
      </c>
      <c r="C28" s="3">
        <v>2727</v>
      </c>
      <c r="D28" s="8">
        <v>1010083</v>
      </c>
      <c r="E28" s="8">
        <v>481210</v>
      </c>
      <c r="F28" s="8">
        <v>49840</v>
      </c>
      <c r="G28" s="8">
        <v>2540</v>
      </c>
      <c r="H28" s="8">
        <v>1543673</v>
      </c>
      <c r="I28" s="21">
        <v>65.43374147244914</v>
      </c>
      <c r="J28" s="8">
        <v>566.0700403373671</v>
      </c>
    </row>
    <row r="29" spans="1:10" ht="12.75">
      <c r="A29" s="36" t="s">
        <v>145</v>
      </c>
      <c r="B29" s="2" t="s">
        <v>146</v>
      </c>
      <c r="C29" s="3">
        <v>683</v>
      </c>
      <c r="D29" s="6">
        <v>145926</v>
      </c>
      <c r="E29" s="6">
        <v>144827</v>
      </c>
      <c r="F29" s="6">
        <v>6042</v>
      </c>
      <c r="G29" s="6">
        <v>0</v>
      </c>
      <c r="H29" s="6">
        <v>296795</v>
      </c>
      <c r="I29" s="20">
        <v>49.16727033811216</v>
      </c>
      <c r="J29" s="6">
        <v>434.5461200585652</v>
      </c>
    </row>
    <row r="30" spans="1:10" ht="12.75">
      <c r="A30" s="36" t="s">
        <v>147</v>
      </c>
      <c r="B30" s="2" t="s">
        <v>148</v>
      </c>
      <c r="C30" s="3">
        <v>1724</v>
      </c>
      <c r="D30" s="6">
        <v>312883</v>
      </c>
      <c r="E30" s="6">
        <v>372400</v>
      </c>
      <c r="F30" s="6">
        <v>8698</v>
      </c>
      <c r="G30" s="6">
        <v>0</v>
      </c>
      <c r="H30" s="6">
        <v>693981</v>
      </c>
      <c r="I30" s="20">
        <v>45.08524008582368</v>
      </c>
      <c r="J30" s="6">
        <v>402.5411832946636</v>
      </c>
    </row>
    <row r="31" spans="1:10" ht="12.75">
      <c r="A31" s="36" t="s">
        <v>149</v>
      </c>
      <c r="B31" s="2" t="s">
        <v>150</v>
      </c>
      <c r="C31" s="3">
        <v>1122</v>
      </c>
      <c r="D31" s="8">
        <v>306910</v>
      </c>
      <c r="E31" s="8">
        <v>380796</v>
      </c>
      <c r="F31" s="8">
        <v>10877</v>
      </c>
      <c r="G31" s="8">
        <v>0</v>
      </c>
      <c r="H31" s="8">
        <v>698583</v>
      </c>
      <c r="I31" s="21">
        <v>43.93321910209667</v>
      </c>
      <c r="J31" s="8">
        <v>622.6229946524064</v>
      </c>
    </row>
    <row r="32" spans="1:10" ht="12.75">
      <c r="A32" s="36" t="s">
        <v>151</v>
      </c>
      <c r="B32" s="2" t="s">
        <v>152</v>
      </c>
      <c r="C32" s="3">
        <v>2696</v>
      </c>
      <c r="D32" s="6">
        <v>732072</v>
      </c>
      <c r="E32" s="6">
        <v>264440</v>
      </c>
      <c r="F32" s="6">
        <v>11830</v>
      </c>
      <c r="G32" s="6">
        <v>293</v>
      </c>
      <c r="H32" s="6">
        <v>1008635</v>
      </c>
      <c r="I32" s="20">
        <v>72.58046766174087</v>
      </c>
      <c r="J32" s="6">
        <v>374.12277448071217</v>
      </c>
    </row>
    <row r="33" spans="1:10" ht="12.75">
      <c r="A33" s="36" t="s">
        <v>153</v>
      </c>
      <c r="B33" s="2" t="s">
        <v>154</v>
      </c>
      <c r="C33" s="3">
        <v>1134</v>
      </c>
      <c r="D33" s="8">
        <v>218334</v>
      </c>
      <c r="E33" s="8">
        <v>360912</v>
      </c>
      <c r="F33" s="8">
        <v>10612</v>
      </c>
      <c r="G33" s="8">
        <v>0</v>
      </c>
      <c r="H33" s="8">
        <v>589858</v>
      </c>
      <c r="I33" s="21">
        <v>37.01467132767547</v>
      </c>
      <c r="J33" s="8">
        <v>520.1569664902999</v>
      </c>
    </row>
    <row r="34" spans="1:10" ht="12.75">
      <c r="A34" s="36" t="s">
        <v>155</v>
      </c>
      <c r="B34" s="2" t="s">
        <v>156</v>
      </c>
      <c r="C34" s="3">
        <v>6848</v>
      </c>
      <c r="D34" s="6">
        <v>3162131</v>
      </c>
      <c r="E34" s="6">
        <v>1683586</v>
      </c>
      <c r="F34" s="6">
        <v>12080</v>
      </c>
      <c r="G34" s="6">
        <v>0</v>
      </c>
      <c r="H34" s="6">
        <v>4857797</v>
      </c>
      <c r="I34" s="20">
        <v>65.09393043801542</v>
      </c>
      <c r="J34" s="6">
        <v>709.3745619158879</v>
      </c>
    </row>
    <row r="35" spans="1:10" ht="12.75">
      <c r="A35" s="36" t="s">
        <v>157</v>
      </c>
      <c r="B35" s="2" t="s">
        <v>158</v>
      </c>
      <c r="C35" s="3">
        <v>2907</v>
      </c>
      <c r="D35" s="6">
        <v>729108</v>
      </c>
      <c r="E35" s="6">
        <v>281210</v>
      </c>
      <c r="F35" s="6">
        <v>18543</v>
      </c>
      <c r="G35" s="6">
        <v>496</v>
      </c>
      <c r="H35" s="6">
        <v>1029357</v>
      </c>
      <c r="I35" s="20">
        <v>70.83140251632815</v>
      </c>
      <c r="J35" s="6">
        <v>354.09597523219816</v>
      </c>
    </row>
    <row r="36" spans="1:10" ht="12.75">
      <c r="A36" s="36" t="s">
        <v>159</v>
      </c>
      <c r="B36" s="2" t="s">
        <v>160</v>
      </c>
      <c r="C36" s="3">
        <v>2835</v>
      </c>
      <c r="D36" s="6">
        <v>943264</v>
      </c>
      <c r="E36" s="6">
        <v>323630</v>
      </c>
      <c r="F36" s="6">
        <v>13483</v>
      </c>
      <c r="G36" s="6">
        <v>253</v>
      </c>
      <c r="H36" s="6">
        <v>1280630</v>
      </c>
      <c r="I36" s="20">
        <v>73.65624731577427</v>
      </c>
      <c r="J36" s="6">
        <v>451.72134038800704</v>
      </c>
    </row>
    <row r="37" spans="1:10" ht="12.75">
      <c r="A37" s="36" t="s">
        <v>161</v>
      </c>
      <c r="B37" s="2" t="s">
        <v>162</v>
      </c>
      <c r="C37" s="3">
        <v>2050</v>
      </c>
      <c r="D37" s="6">
        <v>547352</v>
      </c>
      <c r="E37" s="6">
        <v>217285</v>
      </c>
      <c r="F37" s="6">
        <v>15979</v>
      </c>
      <c r="G37" s="6">
        <v>132</v>
      </c>
      <c r="H37" s="6">
        <v>780748</v>
      </c>
      <c r="I37" s="20">
        <v>70.10610337778644</v>
      </c>
      <c r="J37" s="6">
        <v>380.8526829268293</v>
      </c>
    </row>
    <row r="38" spans="1:10" ht="12.75">
      <c r="A38" s="36" t="s">
        <v>163</v>
      </c>
      <c r="B38" s="2" t="s">
        <v>164</v>
      </c>
      <c r="C38" s="3">
        <v>692</v>
      </c>
      <c r="D38" s="8">
        <v>158933</v>
      </c>
      <c r="E38" s="8">
        <v>140783</v>
      </c>
      <c r="F38" s="8">
        <v>15480</v>
      </c>
      <c r="G38" s="8">
        <v>0</v>
      </c>
      <c r="H38" s="8">
        <v>315196</v>
      </c>
      <c r="I38" s="21">
        <v>50.42354598408609</v>
      </c>
      <c r="J38" s="8">
        <v>455.485549132948</v>
      </c>
    </row>
    <row r="39" spans="1:10" ht="12.75">
      <c r="A39" s="36" t="s">
        <v>165</v>
      </c>
      <c r="B39" s="2" t="s">
        <v>166</v>
      </c>
      <c r="C39" s="3">
        <v>6396</v>
      </c>
      <c r="D39" s="8">
        <v>1795710</v>
      </c>
      <c r="E39" s="8">
        <v>970440</v>
      </c>
      <c r="F39" s="8">
        <v>55600</v>
      </c>
      <c r="G39" s="8">
        <v>2076</v>
      </c>
      <c r="H39" s="8">
        <v>2823826</v>
      </c>
      <c r="I39" s="21">
        <v>63.591382755169754</v>
      </c>
      <c r="J39" s="8">
        <v>441.4987492182614</v>
      </c>
    </row>
    <row r="40" spans="1:10" s="14" customFormat="1" ht="12.75">
      <c r="A40" s="36" t="s">
        <v>167</v>
      </c>
      <c r="B40" s="9" t="s">
        <v>168</v>
      </c>
      <c r="C40" s="10">
        <v>94604</v>
      </c>
      <c r="D40" s="13">
        <v>35434722</v>
      </c>
      <c r="E40" s="13">
        <v>18556996</v>
      </c>
      <c r="F40" s="13">
        <v>109920</v>
      </c>
      <c r="G40" s="13">
        <v>14884</v>
      </c>
      <c r="H40" s="13">
        <v>54116522</v>
      </c>
      <c r="I40" s="22">
        <v>65.47856493807936</v>
      </c>
      <c r="J40" s="13">
        <v>572.0320705255592</v>
      </c>
    </row>
    <row r="41" spans="1:10" ht="12.75">
      <c r="A41" s="36" t="s">
        <v>169</v>
      </c>
      <c r="B41" s="2" t="s">
        <v>170</v>
      </c>
      <c r="C41" s="3">
        <v>2841</v>
      </c>
      <c r="D41" s="8">
        <v>438466</v>
      </c>
      <c r="E41" s="8">
        <v>1017423</v>
      </c>
      <c r="F41" s="8">
        <v>5380</v>
      </c>
      <c r="G41" s="8">
        <v>0</v>
      </c>
      <c r="H41" s="8">
        <v>1461269</v>
      </c>
      <c r="I41" s="21">
        <v>30.005837392020222</v>
      </c>
      <c r="J41" s="8">
        <v>514.3502287926786</v>
      </c>
    </row>
    <row r="42" spans="1:10" ht="12.75">
      <c r="A42" s="36" t="s">
        <v>171</v>
      </c>
      <c r="B42" s="2" t="s">
        <v>172</v>
      </c>
      <c r="C42" s="3">
        <v>1035</v>
      </c>
      <c r="D42" s="8">
        <v>255299</v>
      </c>
      <c r="E42" s="8">
        <v>95396</v>
      </c>
      <c r="F42" s="8">
        <v>5120</v>
      </c>
      <c r="G42" s="8">
        <v>148</v>
      </c>
      <c r="H42" s="8">
        <v>355963</v>
      </c>
      <c r="I42" s="21">
        <v>71.72065636035207</v>
      </c>
      <c r="J42" s="8">
        <v>343.9256038647343</v>
      </c>
    </row>
    <row r="43" spans="1:10" ht="12.75">
      <c r="A43" s="36" t="s">
        <v>173</v>
      </c>
      <c r="B43" s="2" t="s">
        <v>174</v>
      </c>
      <c r="C43" s="3">
        <v>2155</v>
      </c>
      <c r="D43" s="8">
        <v>351495</v>
      </c>
      <c r="E43" s="8">
        <v>676862</v>
      </c>
      <c r="F43" s="8">
        <v>18378</v>
      </c>
      <c r="G43" s="8">
        <v>0</v>
      </c>
      <c r="H43" s="8">
        <v>1046735</v>
      </c>
      <c r="I43" s="21">
        <v>33.580132507272616</v>
      </c>
      <c r="J43" s="8">
        <v>485.7238979118329</v>
      </c>
    </row>
    <row r="44" spans="1:10" ht="12.75">
      <c r="A44" s="36" t="s">
        <v>175</v>
      </c>
      <c r="B44" s="2" t="s">
        <v>176</v>
      </c>
      <c r="C44" s="3">
        <v>673</v>
      </c>
      <c r="D44" s="6">
        <v>164948</v>
      </c>
      <c r="E44" s="6">
        <v>144663</v>
      </c>
      <c r="F44" s="6">
        <v>4629</v>
      </c>
      <c r="G44" s="6">
        <v>0</v>
      </c>
      <c r="H44" s="6">
        <v>314240</v>
      </c>
      <c r="I44" s="20">
        <v>52.491089613034625</v>
      </c>
      <c r="J44" s="6">
        <v>466.92421991084694</v>
      </c>
    </row>
    <row r="45" spans="1:10" ht="12.75">
      <c r="A45" s="36" t="s">
        <v>177</v>
      </c>
      <c r="B45" s="2" t="s">
        <v>178</v>
      </c>
      <c r="C45" s="3">
        <v>2070</v>
      </c>
      <c r="D45" s="6">
        <v>422301</v>
      </c>
      <c r="E45" s="6">
        <v>469296</v>
      </c>
      <c r="F45" s="6">
        <v>3229</v>
      </c>
      <c r="G45" s="6">
        <v>54</v>
      </c>
      <c r="H45" s="6">
        <v>894880</v>
      </c>
      <c r="I45" s="20">
        <v>47.19079653137851</v>
      </c>
      <c r="J45" s="6">
        <v>432.30917874396135</v>
      </c>
    </row>
    <row r="46" spans="1:10" ht="12.75">
      <c r="A46" s="36" t="s">
        <v>179</v>
      </c>
      <c r="B46" s="2" t="s">
        <v>180</v>
      </c>
      <c r="C46" s="3">
        <v>6932</v>
      </c>
      <c r="D46" s="8">
        <v>2090712</v>
      </c>
      <c r="E46" s="8">
        <v>745520</v>
      </c>
      <c r="F46" s="8">
        <v>23305</v>
      </c>
      <c r="G46" s="8">
        <v>635</v>
      </c>
      <c r="H46" s="8">
        <v>2860172</v>
      </c>
      <c r="I46" s="21">
        <v>73.09742211307572</v>
      </c>
      <c r="J46" s="8">
        <v>412.6041546451241</v>
      </c>
    </row>
    <row r="47" spans="1:10" ht="12.75">
      <c r="A47" s="36" t="s">
        <v>181</v>
      </c>
      <c r="B47" s="2" t="s">
        <v>182</v>
      </c>
      <c r="C47" s="3">
        <v>4856</v>
      </c>
      <c r="D47" s="8">
        <v>1328687</v>
      </c>
      <c r="E47" s="8">
        <v>424500</v>
      </c>
      <c r="F47" s="8">
        <v>22503</v>
      </c>
      <c r="G47" s="8">
        <v>374</v>
      </c>
      <c r="H47" s="8">
        <v>1776064</v>
      </c>
      <c r="I47" s="21">
        <v>74.81076132391625</v>
      </c>
      <c r="J47" s="8">
        <v>365.74629324546953</v>
      </c>
    </row>
    <row r="48" spans="1:10" ht="12.75">
      <c r="A48" s="36" t="s">
        <v>183</v>
      </c>
      <c r="B48" s="2" t="s">
        <v>184</v>
      </c>
      <c r="C48" s="3">
        <v>1400</v>
      </c>
      <c r="D48" s="6">
        <v>321794</v>
      </c>
      <c r="E48" s="6">
        <v>127189</v>
      </c>
      <c r="F48" s="6">
        <v>2847</v>
      </c>
      <c r="G48" s="6">
        <v>127</v>
      </c>
      <c r="H48" s="6">
        <v>451957</v>
      </c>
      <c r="I48" s="20">
        <v>71.20013629615207</v>
      </c>
      <c r="J48" s="6">
        <v>322.82642857142855</v>
      </c>
    </row>
    <row r="49" spans="1:10" ht="12.75">
      <c r="A49" s="36" t="s">
        <v>185</v>
      </c>
      <c r="B49" s="2" t="s">
        <v>186</v>
      </c>
      <c r="C49" s="3">
        <v>3431</v>
      </c>
      <c r="D49" s="6">
        <v>950990</v>
      </c>
      <c r="E49" s="6">
        <v>292980</v>
      </c>
      <c r="F49" s="6">
        <v>0</v>
      </c>
      <c r="G49" s="6">
        <v>179</v>
      </c>
      <c r="H49" s="6">
        <v>1244149</v>
      </c>
      <c r="I49" s="20">
        <v>76.43698624521662</v>
      </c>
      <c r="J49" s="6">
        <v>362.61993587875253</v>
      </c>
    </row>
    <row r="50" spans="1:10" ht="12.75">
      <c r="A50" s="36" t="s">
        <v>187</v>
      </c>
      <c r="B50" s="2" t="s">
        <v>188</v>
      </c>
      <c r="C50" s="3">
        <v>4155</v>
      </c>
      <c r="D50" s="8">
        <v>1019878</v>
      </c>
      <c r="E50" s="8">
        <v>1056064</v>
      </c>
      <c r="F50" s="8">
        <v>54528</v>
      </c>
      <c r="G50" s="8">
        <v>232</v>
      </c>
      <c r="H50" s="8">
        <v>2130702</v>
      </c>
      <c r="I50" s="21">
        <v>47.865820748279205</v>
      </c>
      <c r="J50" s="8">
        <v>512.8043321299639</v>
      </c>
    </row>
    <row r="51" spans="1:10" ht="12.75">
      <c r="A51" s="36" t="s">
        <v>189</v>
      </c>
      <c r="B51" s="2" t="s">
        <v>190</v>
      </c>
      <c r="C51" s="3">
        <v>1596</v>
      </c>
      <c r="D51" s="8">
        <v>547186</v>
      </c>
      <c r="E51" s="8">
        <v>188850</v>
      </c>
      <c r="F51" s="8">
        <v>5745</v>
      </c>
      <c r="G51" s="8">
        <v>204</v>
      </c>
      <c r="H51" s="8">
        <v>741985</v>
      </c>
      <c r="I51" s="21">
        <v>73.74623476215827</v>
      </c>
      <c r="J51" s="8">
        <v>464.9028822055138</v>
      </c>
    </row>
    <row r="52" spans="1:10" ht="12.75">
      <c r="A52" s="36" t="s">
        <v>191</v>
      </c>
      <c r="B52" s="2" t="s">
        <v>192</v>
      </c>
      <c r="C52" s="3">
        <v>3487</v>
      </c>
      <c r="D52" s="8">
        <v>960772</v>
      </c>
      <c r="E52" s="8">
        <v>1003833</v>
      </c>
      <c r="F52" s="8">
        <v>31664</v>
      </c>
      <c r="G52" s="8">
        <v>0</v>
      </c>
      <c r="H52" s="8">
        <v>1996269</v>
      </c>
      <c r="I52" s="21">
        <v>48.12838349941816</v>
      </c>
      <c r="J52" s="8">
        <v>572.4889589905363</v>
      </c>
    </row>
    <row r="53" spans="1:10" ht="12.75">
      <c r="A53" s="36" t="s">
        <v>193</v>
      </c>
      <c r="B53" s="2" t="s">
        <v>194</v>
      </c>
      <c r="C53" s="3">
        <v>1425</v>
      </c>
      <c r="D53" s="8">
        <v>230767</v>
      </c>
      <c r="E53" s="8">
        <v>414750</v>
      </c>
      <c r="F53" s="8">
        <v>290</v>
      </c>
      <c r="G53" s="8">
        <v>0</v>
      </c>
      <c r="H53" s="8">
        <v>645807</v>
      </c>
      <c r="I53" s="21">
        <v>35.73312150534138</v>
      </c>
      <c r="J53" s="8">
        <v>453.1978947368421</v>
      </c>
    </row>
    <row r="54" spans="1:10" ht="12.75">
      <c r="A54" s="36" t="s">
        <v>195</v>
      </c>
      <c r="B54" s="2" t="s">
        <v>196</v>
      </c>
      <c r="C54" s="3">
        <v>1049</v>
      </c>
      <c r="D54" s="8">
        <v>197750</v>
      </c>
      <c r="E54" s="8">
        <v>264214</v>
      </c>
      <c r="F54" s="8">
        <v>8447</v>
      </c>
      <c r="G54" s="8">
        <v>33</v>
      </c>
      <c r="H54" s="8">
        <v>470444</v>
      </c>
      <c r="I54" s="21">
        <v>42.034758653527305</v>
      </c>
      <c r="J54" s="8">
        <v>448.4690181124881</v>
      </c>
    </row>
    <row r="55" spans="1:10" ht="12.75">
      <c r="A55" s="36" t="s">
        <v>197</v>
      </c>
      <c r="B55" s="2" t="s">
        <v>198</v>
      </c>
      <c r="C55" s="3">
        <v>2629</v>
      </c>
      <c r="D55" s="6">
        <v>684597</v>
      </c>
      <c r="E55" s="6">
        <v>264100</v>
      </c>
      <c r="F55" s="6">
        <v>9010</v>
      </c>
      <c r="G55" s="6">
        <v>249</v>
      </c>
      <c r="H55" s="6">
        <v>957956</v>
      </c>
      <c r="I55" s="20">
        <v>71.4643470054992</v>
      </c>
      <c r="J55" s="6">
        <v>364.38037276531</v>
      </c>
    </row>
    <row r="56" spans="1:10" ht="12.75">
      <c r="A56" s="36" t="s">
        <v>199</v>
      </c>
      <c r="B56" s="2" t="s">
        <v>200</v>
      </c>
      <c r="C56" s="3">
        <v>864</v>
      </c>
      <c r="D56" s="6">
        <v>266402</v>
      </c>
      <c r="E56" s="6">
        <v>238007</v>
      </c>
      <c r="F56" s="6">
        <v>7572</v>
      </c>
      <c r="G56" s="6">
        <v>0</v>
      </c>
      <c r="H56" s="6">
        <v>511981</v>
      </c>
      <c r="I56" s="20">
        <v>52.033571558319544</v>
      </c>
      <c r="J56" s="6">
        <v>592.5706018518518</v>
      </c>
    </row>
    <row r="57" spans="1:10" ht="12.75">
      <c r="A57" s="36" t="s">
        <v>201</v>
      </c>
      <c r="B57" s="2" t="s">
        <v>202</v>
      </c>
      <c r="C57" s="3">
        <v>8033</v>
      </c>
      <c r="D57" s="8">
        <v>1717100</v>
      </c>
      <c r="E57" s="8">
        <v>1994799</v>
      </c>
      <c r="F57" s="8">
        <v>58709</v>
      </c>
      <c r="G57" s="8">
        <v>5</v>
      </c>
      <c r="H57" s="8">
        <v>3770613</v>
      </c>
      <c r="I57" s="21">
        <v>45.53901447854765</v>
      </c>
      <c r="J57" s="8">
        <v>469.3903896427238</v>
      </c>
    </row>
    <row r="58" spans="1:10" ht="12.75">
      <c r="A58" s="36" t="s">
        <v>203</v>
      </c>
      <c r="B58" s="2" t="s">
        <v>204</v>
      </c>
      <c r="C58" s="3">
        <v>7082</v>
      </c>
      <c r="D58" s="6">
        <v>1774096</v>
      </c>
      <c r="E58" s="6">
        <v>1655034</v>
      </c>
      <c r="F58" s="6">
        <v>72350</v>
      </c>
      <c r="G58" s="6">
        <v>2039</v>
      </c>
      <c r="H58" s="6">
        <v>3503519</v>
      </c>
      <c r="I58" s="20">
        <v>50.637544708620105</v>
      </c>
      <c r="J58" s="6">
        <v>494.70756848347924</v>
      </c>
    </row>
    <row r="59" spans="1:10" ht="12.75">
      <c r="A59" s="36" t="s">
        <v>205</v>
      </c>
      <c r="B59" s="2" t="s">
        <v>206</v>
      </c>
      <c r="C59" s="3">
        <v>15176</v>
      </c>
      <c r="D59" s="8">
        <v>4314412</v>
      </c>
      <c r="E59" s="8">
        <v>4425741</v>
      </c>
      <c r="F59" s="8">
        <v>183320</v>
      </c>
      <c r="G59" s="8">
        <v>1628</v>
      </c>
      <c r="H59" s="8">
        <v>8925101</v>
      </c>
      <c r="I59" s="21">
        <v>48.34020365707906</v>
      </c>
      <c r="J59" s="8">
        <v>588.1062862414338</v>
      </c>
    </row>
    <row r="60" spans="1:10" ht="12.75">
      <c r="A60" s="36" t="s">
        <v>207</v>
      </c>
      <c r="B60" s="2" t="s">
        <v>208</v>
      </c>
      <c r="C60" s="3">
        <v>15029</v>
      </c>
      <c r="D60" s="8">
        <v>3710829</v>
      </c>
      <c r="E60" s="8">
        <v>3177473</v>
      </c>
      <c r="F60" s="8">
        <v>90603</v>
      </c>
      <c r="G60" s="8">
        <v>209</v>
      </c>
      <c r="H60" s="8">
        <v>6979114</v>
      </c>
      <c r="I60" s="21">
        <v>53.170488402969205</v>
      </c>
      <c r="J60" s="8">
        <v>464.3764721538359</v>
      </c>
    </row>
    <row r="61" spans="1:10" ht="12.75">
      <c r="A61" s="37"/>
      <c r="B61" s="2" t="s">
        <v>600</v>
      </c>
      <c r="C61" s="3">
        <v>363353</v>
      </c>
      <c r="D61" s="6">
        <v>116784074</v>
      </c>
      <c r="E61" s="6"/>
      <c r="F61" s="6"/>
      <c r="G61" s="6"/>
      <c r="H61" s="6">
        <v>190446915</v>
      </c>
      <c r="I61" s="20">
        <v>61.3</v>
      </c>
      <c r="J61" s="6">
        <v>524</v>
      </c>
    </row>
    <row r="62" spans="1:10" s="14" customFormat="1" ht="12.75">
      <c r="A62" s="37"/>
      <c r="B62" s="9"/>
      <c r="C62" s="10"/>
      <c r="D62" s="13"/>
      <c r="E62" s="13"/>
      <c r="F62" s="13"/>
      <c r="G62" s="13"/>
      <c r="H62" s="13"/>
      <c r="I62" s="22"/>
      <c r="J62" s="13"/>
    </row>
    <row r="63" spans="1:10" s="14" customFormat="1" ht="12.75">
      <c r="A63" s="37"/>
      <c r="B63" s="9"/>
      <c r="C63" s="10"/>
      <c r="D63" s="15"/>
      <c r="E63" s="15"/>
      <c r="F63" s="15"/>
      <c r="G63" s="15"/>
      <c r="H63" s="15"/>
      <c r="I63" s="23"/>
      <c r="J63" s="15"/>
    </row>
    <row r="64" spans="1:10" ht="12.75">
      <c r="A64" s="37"/>
      <c r="B64" s="2"/>
      <c r="C64" s="3"/>
      <c r="D64" s="8"/>
      <c r="E64" s="8"/>
      <c r="F64" s="8"/>
      <c r="G64" s="8"/>
      <c r="H64" s="8"/>
      <c r="I64" s="21"/>
      <c r="J64" s="8"/>
    </row>
    <row r="65" spans="1:10" ht="12.75">
      <c r="A65" s="37"/>
      <c r="B65" s="2"/>
      <c r="C65" s="3"/>
      <c r="D65" s="6"/>
      <c r="E65" s="6"/>
      <c r="F65" s="6"/>
      <c r="G65" s="6"/>
      <c r="H65" s="6"/>
      <c r="I65" s="20"/>
      <c r="J65" s="6"/>
    </row>
    <row r="66" spans="1:10" ht="12.75">
      <c r="A66" s="37"/>
      <c r="B66" s="2"/>
      <c r="C66" s="3"/>
      <c r="D66" s="6"/>
      <c r="E66" s="6"/>
      <c r="F66" s="6"/>
      <c r="G66" s="6"/>
      <c r="H66" s="6"/>
      <c r="I66" s="20"/>
      <c r="J66" s="6"/>
    </row>
    <row r="67" spans="1:10" ht="12.75">
      <c r="A67" s="37"/>
      <c r="B67" s="2"/>
      <c r="C67" s="3"/>
      <c r="D67" s="6"/>
      <c r="E67" s="6"/>
      <c r="F67" s="6"/>
      <c r="G67" s="6"/>
      <c r="H67" s="6"/>
      <c r="I67" s="20"/>
      <c r="J67" s="6"/>
    </row>
    <row r="68" spans="1:10" ht="12.75">
      <c r="A68" s="37"/>
      <c r="B68" s="2"/>
      <c r="C68" s="3"/>
      <c r="D68" s="6"/>
      <c r="E68" s="6"/>
      <c r="F68" s="6"/>
      <c r="G68" s="6"/>
      <c r="H68" s="6"/>
      <c r="I68" s="20"/>
      <c r="J68" s="6"/>
    </row>
    <row r="69" spans="1:10" ht="12.75">
      <c r="A69" s="37"/>
      <c r="B69" s="2"/>
      <c r="C69" s="3"/>
      <c r="D69" s="6"/>
      <c r="E69" s="6"/>
      <c r="F69" s="6"/>
      <c r="G69" s="6"/>
      <c r="H69" s="6"/>
      <c r="I69" s="20"/>
      <c r="J69" s="6"/>
    </row>
    <row r="70" spans="1:10" ht="12.75">
      <c r="A70" s="37"/>
      <c r="B70" s="2"/>
      <c r="C70" s="3"/>
      <c r="D70" s="8"/>
      <c r="E70" s="8"/>
      <c r="F70" s="8"/>
      <c r="G70" s="8"/>
      <c r="H70" s="8"/>
      <c r="I70" s="21"/>
      <c r="J70" s="8"/>
    </row>
    <row r="71" spans="1:10" ht="12.75">
      <c r="A71" s="37"/>
      <c r="B71" s="2"/>
      <c r="C71" s="3"/>
      <c r="D71" s="6"/>
      <c r="E71" s="6"/>
      <c r="F71" s="6"/>
      <c r="G71" s="6"/>
      <c r="H71" s="6"/>
      <c r="I71" s="20"/>
      <c r="J71" s="6"/>
    </row>
    <row r="72" spans="1:10" ht="12.75">
      <c r="A72" s="37"/>
      <c r="B72" s="2"/>
      <c r="C72" s="3"/>
      <c r="D72" s="6"/>
      <c r="E72" s="6"/>
      <c r="F72" s="6"/>
      <c r="G72" s="6"/>
      <c r="H72" s="6"/>
      <c r="I72" s="20"/>
      <c r="J72" s="6"/>
    </row>
    <row r="73" spans="1:10" ht="12.75">
      <c r="A73" s="37"/>
      <c r="B73" s="2"/>
      <c r="C73" s="3"/>
      <c r="D73" s="6"/>
      <c r="E73" s="6"/>
      <c r="F73" s="6"/>
      <c r="G73" s="6"/>
      <c r="H73" s="6"/>
      <c r="I73" s="20"/>
      <c r="J73" s="6"/>
    </row>
    <row r="74" spans="1:10" ht="12.75">
      <c r="A74" s="37"/>
      <c r="B74" s="2"/>
      <c r="C74" s="3"/>
      <c r="D74" s="8"/>
      <c r="E74" s="8"/>
      <c r="F74" s="8"/>
      <c r="G74" s="8"/>
      <c r="H74" s="8"/>
      <c r="I74" s="21"/>
      <c r="J74" s="8"/>
    </row>
    <row r="75" spans="1:10" ht="12.75">
      <c r="A75" s="37"/>
      <c r="B75" s="2"/>
      <c r="C75" s="3"/>
      <c r="D75" s="6"/>
      <c r="E75" s="6"/>
      <c r="F75" s="6"/>
      <c r="G75" s="6"/>
      <c r="H75" s="6"/>
      <c r="I75" s="20"/>
      <c r="J75" s="6"/>
    </row>
    <row r="76" spans="1:10" ht="12.75">
      <c r="A76" s="37"/>
      <c r="B76" s="2"/>
      <c r="C76" s="3"/>
      <c r="D76" s="6"/>
      <c r="E76" s="6"/>
      <c r="F76" s="6"/>
      <c r="G76" s="6"/>
      <c r="H76" s="6"/>
      <c r="I76" s="20"/>
      <c r="J76" s="6"/>
    </row>
    <row r="77" spans="1:10" ht="12.75">
      <c r="A77" s="37"/>
      <c r="B77" s="2"/>
      <c r="C77" s="3"/>
      <c r="D77" s="6"/>
      <c r="E77" s="6"/>
      <c r="F77" s="6"/>
      <c r="G77" s="6"/>
      <c r="H77" s="6"/>
      <c r="I77" s="20"/>
      <c r="J77" s="6"/>
    </row>
    <row r="78" spans="1:10" ht="12.75">
      <c r="A78" s="37"/>
      <c r="B78" s="2"/>
      <c r="C78" s="3"/>
      <c r="D78" s="8"/>
      <c r="E78" s="8"/>
      <c r="F78" s="8"/>
      <c r="G78" s="8"/>
      <c r="H78" s="8"/>
      <c r="I78" s="21"/>
      <c r="J78" s="8"/>
    </row>
    <row r="79" spans="1:10" ht="12.75">
      <c r="A79" s="37"/>
      <c r="B79" s="2"/>
      <c r="C79" s="3"/>
      <c r="D79" s="6"/>
      <c r="E79" s="6"/>
      <c r="F79" s="6"/>
      <c r="G79" s="6"/>
      <c r="H79" s="6"/>
      <c r="I79" s="20"/>
      <c r="J79" s="6"/>
    </row>
    <row r="80" spans="1:10" ht="12.75">
      <c r="A80" s="37"/>
      <c r="B80" s="2"/>
      <c r="C80" s="3"/>
      <c r="D80" s="6"/>
      <c r="E80" s="6"/>
      <c r="F80" s="6"/>
      <c r="G80" s="6"/>
      <c r="H80" s="6"/>
      <c r="I80" s="20"/>
      <c r="J80" s="6"/>
    </row>
    <row r="81" spans="1:10" ht="12.75">
      <c r="A81" s="37"/>
      <c r="B81" s="2"/>
      <c r="C81" s="3"/>
      <c r="D81" s="6"/>
      <c r="E81" s="6"/>
      <c r="F81" s="6"/>
      <c r="G81" s="6"/>
      <c r="H81" s="6"/>
      <c r="I81" s="20"/>
      <c r="J81" s="6"/>
    </row>
    <row r="82" spans="1:10" ht="12.75">
      <c r="A82" s="37"/>
      <c r="B82" s="2"/>
      <c r="C82" s="3"/>
      <c r="D82" s="6"/>
      <c r="E82" s="6"/>
      <c r="F82" s="6"/>
      <c r="G82" s="6"/>
      <c r="H82" s="6"/>
      <c r="I82" s="20"/>
      <c r="J82" s="6"/>
    </row>
    <row r="83" spans="1:10" ht="12.75">
      <c r="A83" s="37"/>
      <c r="B83" s="2"/>
      <c r="C83" s="3"/>
      <c r="D83" s="6"/>
      <c r="E83" s="6"/>
      <c r="F83" s="6"/>
      <c r="G83" s="6"/>
      <c r="H83" s="6"/>
      <c r="I83" s="20"/>
      <c r="J83" s="6"/>
    </row>
    <row r="84" spans="1:10" ht="12.75">
      <c r="A84" s="37"/>
      <c r="B84" s="2"/>
      <c r="C84" s="3"/>
      <c r="D84" s="6"/>
      <c r="E84" s="6"/>
      <c r="F84" s="6"/>
      <c r="G84" s="6"/>
      <c r="H84" s="6"/>
      <c r="I84" s="20"/>
      <c r="J84" s="6"/>
    </row>
    <row r="85" spans="1:10" ht="12.75">
      <c r="A85" s="37"/>
      <c r="B85" s="2"/>
      <c r="C85" s="3"/>
      <c r="D85" s="6"/>
      <c r="E85" s="6"/>
      <c r="F85" s="6"/>
      <c r="G85" s="6"/>
      <c r="H85" s="6"/>
      <c r="I85" s="20"/>
      <c r="J85" s="6"/>
    </row>
    <row r="86" spans="1:10" ht="12.75">
      <c r="A86" s="37"/>
      <c r="B86" s="2"/>
      <c r="C86" s="3"/>
      <c r="D86" s="6"/>
      <c r="E86" s="6"/>
      <c r="F86" s="6"/>
      <c r="G86" s="6"/>
      <c r="H86" s="6"/>
      <c r="I86" s="20"/>
      <c r="J86" s="6"/>
    </row>
    <row r="87" spans="1:10" ht="12.75">
      <c r="A87" s="37"/>
      <c r="B87" s="2"/>
      <c r="C87" s="3"/>
      <c r="D87" s="6"/>
      <c r="E87" s="6"/>
      <c r="F87" s="6"/>
      <c r="G87" s="6"/>
      <c r="H87" s="6"/>
      <c r="I87" s="20"/>
      <c r="J87" s="6"/>
    </row>
    <row r="88" spans="1:10" ht="12.75">
      <c r="A88" s="37"/>
      <c r="B88" s="2"/>
      <c r="C88" s="3"/>
      <c r="D88" s="6"/>
      <c r="E88" s="6"/>
      <c r="F88" s="6"/>
      <c r="G88" s="6"/>
      <c r="H88" s="6"/>
      <c r="I88" s="20"/>
      <c r="J88" s="6"/>
    </row>
    <row r="89" spans="1:10" ht="12.75">
      <c r="A89" s="37"/>
      <c r="B89" s="2"/>
      <c r="C89" s="3"/>
      <c r="D89" s="6"/>
      <c r="E89" s="6"/>
      <c r="F89" s="6"/>
      <c r="G89" s="6"/>
      <c r="H89" s="6"/>
      <c r="I89" s="20"/>
      <c r="J89" s="6"/>
    </row>
    <row r="90" spans="1:10" ht="12.75">
      <c r="A90" s="37"/>
      <c r="B90" s="2"/>
      <c r="C90" s="3"/>
      <c r="D90" s="6"/>
      <c r="E90" s="6"/>
      <c r="F90" s="6"/>
      <c r="G90" s="6"/>
      <c r="H90" s="6"/>
      <c r="I90" s="20"/>
      <c r="J90" s="6"/>
    </row>
    <row r="91" spans="1:10" ht="12.75">
      <c r="A91" s="37"/>
      <c r="B91" s="2"/>
      <c r="C91" s="3"/>
      <c r="D91" s="6"/>
      <c r="E91" s="6"/>
      <c r="F91" s="6"/>
      <c r="G91" s="6"/>
      <c r="H91" s="6"/>
      <c r="I91" s="20"/>
      <c r="J91" s="6"/>
    </row>
    <row r="92" spans="1:10" ht="12.75">
      <c r="A92" s="37"/>
      <c r="B92" s="2"/>
      <c r="C92" s="3"/>
      <c r="D92" s="6"/>
      <c r="E92" s="6"/>
      <c r="F92" s="6"/>
      <c r="G92" s="6"/>
      <c r="H92" s="6"/>
      <c r="I92" s="20"/>
      <c r="J92" s="6"/>
    </row>
    <row r="93" spans="1:10" ht="12.75">
      <c r="A93" s="37"/>
      <c r="B93" s="2"/>
      <c r="C93" s="3"/>
      <c r="D93" s="8"/>
      <c r="E93" s="8"/>
      <c r="F93" s="8"/>
      <c r="G93" s="8"/>
      <c r="H93" s="8"/>
      <c r="I93" s="21"/>
      <c r="J93" s="8"/>
    </row>
    <row r="94" spans="1:10" ht="12.75">
      <c r="A94" s="37"/>
      <c r="B94" s="2"/>
      <c r="C94" s="3"/>
      <c r="D94" s="6"/>
      <c r="E94" s="6"/>
      <c r="F94" s="6"/>
      <c r="G94" s="6"/>
      <c r="H94" s="6"/>
      <c r="I94" s="20"/>
      <c r="J94" s="6"/>
    </row>
    <row r="95" spans="1:10" ht="12.75">
      <c r="A95" s="37"/>
      <c r="B95" s="2"/>
      <c r="C95" s="3"/>
      <c r="D95" s="6"/>
      <c r="E95" s="6"/>
      <c r="F95" s="6"/>
      <c r="G95" s="6"/>
      <c r="H95" s="6"/>
      <c r="I95" s="20"/>
      <c r="J95" s="6"/>
    </row>
    <row r="96" spans="1:10" ht="12.75">
      <c r="A96" s="37"/>
      <c r="B96" s="2"/>
      <c r="C96" s="3"/>
      <c r="D96" s="6"/>
      <c r="E96" s="6"/>
      <c r="F96" s="6"/>
      <c r="G96" s="6"/>
      <c r="H96" s="6"/>
      <c r="I96" s="20"/>
      <c r="J96" s="6"/>
    </row>
    <row r="97" spans="1:10" ht="12.75">
      <c r="A97" s="37"/>
      <c r="B97" s="2"/>
      <c r="C97" s="3"/>
      <c r="D97" s="6"/>
      <c r="E97" s="6"/>
      <c r="F97" s="6"/>
      <c r="G97" s="6"/>
      <c r="H97" s="6"/>
      <c r="I97" s="20"/>
      <c r="J97" s="6"/>
    </row>
    <row r="98" spans="1:10" ht="12.75">
      <c r="A98" s="37"/>
      <c r="B98" s="2"/>
      <c r="C98" s="3"/>
      <c r="D98" s="6"/>
      <c r="E98" s="6"/>
      <c r="F98" s="6"/>
      <c r="G98" s="6"/>
      <c r="H98" s="6"/>
      <c r="I98" s="20"/>
      <c r="J98" s="6"/>
    </row>
    <row r="99" spans="1:10" ht="12.75">
      <c r="A99" s="37"/>
      <c r="B99" s="2"/>
      <c r="C99" s="3"/>
      <c r="D99" s="6"/>
      <c r="E99" s="6"/>
      <c r="F99" s="6"/>
      <c r="G99" s="6"/>
      <c r="H99" s="6"/>
      <c r="I99" s="20"/>
      <c r="J99" s="6"/>
    </row>
    <row r="100" spans="1:10" ht="12.75">
      <c r="A100" s="37"/>
      <c r="B100" s="2"/>
      <c r="C100" s="3"/>
      <c r="D100" s="6"/>
      <c r="E100" s="6"/>
      <c r="F100" s="6"/>
      <c r="G100" s="6"/>
      <c r="H100" s="6"/>
      <c r="I100" s="20"/>
      <c r="J100" s="6"/>
    </row>
    <row r="101" spans="1:10" ht="12.75">
      <c r="A101" s="37"/>
      <c r="B101" s="2"/>
      <c r="C101" s="3"/>
      <c r="D101" s="8"/>
      <c r="E101" s="8"/>
      <c r="F101" s="8"/>
      <c r="G101" s="8"/>
      <c r="H101" s="8"/>
      <c r="I101" s="21"/>
      <c r="J101" s="8"/>
    </row>
    <row r="102" spans="1:10" ht="12.75">
      <c r="A102" s="37"/>
      <c r="B102" s="2"/>
      <c r="C102" s="3"/>
      <c r="D102" s="8"/>
      <c r="E102" s="8"/>
      <c r="F102" s="8"/>
      <c r="G102" s="8"/>
      <c r="H102" s="8"/>
      <c r="I102" s="21"/>
      <c r="J102" s="8"/>
    </row>
    <row r="103" spans="1:10" ht="12.75">
      <c r="A103" s="37"/>
      <c r="B103" s="2"/>
      <c r="C103" s="3"/>
      <c r="D103" s="6"/>
      <c r="E103" s="6"/>
      <c r="F103" s="6"/>
      <c r="G103" s="6"/>
      <c r="H103" s="6"/>
      <c r="I103" s="20"/>
      <c r="J103" s="6"/>
    </row>
    <row r="104" spans="1:10" ht="12.75">
      <c r="A104" s="37"/>
      <c r="B104" s="2"/>
      <c r="C104" s="3"/>
      <c r="D104" s="6"/>
      <c r="E104" s="6"/>
      <c r="F104" s="6"/>
      <c r="G104" s="6"/>
      <c r="H104" s="6"/>
      <c r="I104" s="20"/>
      <c r="J104" s="6"/>
    </row>
    <row r="105" spans="1:10" ht="12.75">
      <c r="A105" s="37"/>
      <c r="B105" s="2"/>
      <c r="C105" s="3"/>
      <c r="D105" s="6"/>
      <c r="E105" s="6"/>
      <c r="F105" s="6"/>
      <c r="G105" s="6"/>
      <c r="H105" s="6"/>
      <c r="I105" s="20"/>
      <c r="J105" s="6"/>
    </row>
    <row r="106" spans="1:10" ht="12.75">
      <c r="A106" s="37"/>
      <c r="B106" s="2"/>
      <c r="C106" s="3"/>
      <c r="D106" s="6"/>
      <c r="E106" s="6"/>
      <c r="F106" s="6"/>
      <c r="G106" s="6"/>
      <c r="H106" s="6"/>
      <c r="I106" s="20"/>
      <c r="J106" s="6"/>
    </row>
    <row r="107" spans="1:10" ht="12.75">
      <c r="A107" s="37"/>
      <c r="B107" s="2"/>
      <c r="C107" s="3"/>
      <c r="D107" s="6"/>
      <c r="E107" s="6"/>
      <c r="F107" s="6"/>
      <c r="G107" s="6"/>
      <c r="H107" s="6"/>
      <c r="I107" s="20"/>
      <c r="J107" s="6"/>
    </row>
    <row r="108" spans="1:10" ht="12.75">
      <c r="A108" s="38"/>
      <c r="B108" s="2"/>
      <c r="C108" s="3"/>
      <c r="D108" s="6"/>
      <c r="E108" s="6"/>
      <c r="F108" s="6"/>
      <c r="G108" s="6"/>
      <c r="H108" s="6"/>
      <c r="I108" s="20"/>
      <c r="J108" s="6"/>
    </row>
    <row r="109" spans="1:10" ht="12.75">
      <c r="A109" s="38"/>
      <c r="B109" s="2"/>
      <c r="C109" s="3"/>
      <c r="D109" s="6"/>
      <c r="E109" s="6"/>
      <c r="F109" s="6"/>
      <c r="G109" s="6"/>
      <c r="H109" s="6"/>
      <c r="I109" s="20"/>
      <c r="J109" s="6"/>
    </row>
    <row r="110" spans="1:10" ht="12.75">
      <c r="A110" s="38"/>
      <c r="B110" s="2"/>
      <c r="C110" s="3"/>
      <c r="D110" s="6"/>
      <c r="E110" s="6"/>
      <c r="F110" s="6"/>
      <c r="G110" s="6"/>
      <c r="H110" s="6"/>
      <c r="I110" s="20"/>
      <c r="J110" s="6"/>
    </row>
    <row r="111" spans="1:10" ht="12.75">
      <c r="A111" s="38"/>
      <c r="B111" s="2"/>
      <c r="C111" s="3"/>
      <c r="D111" s="6"/>
      <c r="E111" s="6"/>
      <c r="F111" s="6"/>
      <c r="G111" s="6"/>
      <c r="H111" s="6"/>
      <c r="I111" s="20"/>
      <c r="J111" s="6"/>
    </row>
    <row r="112" spans="1:10" ht="12.75">
      <c r="A112" s="38"/>
      <c r="B112" s="2"/>
      <c r="C112" s="3"/>
      <c r="D112" s="6"/>
      <c r="E112" s="6"/>
      <c r="F112" s="6"/>
      <c r="G112" s="6"/>
      <c r="H112" s="6"/>
      <c r="I112" s="20"/>
      <c r="J112" s="6"/>
    </row>
    <row r="113" spans="1:10" ht="12.75">
      <c r="A113" s="38"/>
      <c r="B113" s="2"/>
      <c r="C113" s="3"/>
      <c r="D113" s="6"/>
      <c r="E113" s="6"/>
      <c r="F113" s="6"/>
      <c r="G113" s="6"/>
      <c r="H113" s="6"/>
      <c r="I113" s="20"/>
      <c r="J113" s="6"/>
    </row>
    <row r="114" spans="1:10" ht="12.75">
      <c r="A114" s="38"/>
      <c r="B114" s="2"/>
      <c r="C114" s="3"/>
      <c r="D114" s="6"/>
      <c r="E114" s="6"/>
      <c r="F114" s="6"/>
      <c r="G114" s="6"/>
      <c r="H114" s="6"/>
      <c r="I114" s="20"/>
      <c r="J114" s="6"/>
    </row>
    <row r="115" spans="1:10" ht="12.75">
      <c r="A115" s="38"/>
      <c r="B115" s="2"/>
      <c r="C115" s="3"/>
      <c r="D115" s="6"/>
      <c r="E115" s="6"/>
      <c r="F115" s="6"/>
      <c r="G115" s="6"/>
      <c r="H115" s="6"/>
      <c r="I115" s="20"/>
      <c r="J115" s="6"/>
    </row>
    <row r="116" spans="1:10" ht="12.75">
      <c r="A116" s="38"/>
      <c r="B116" s="2"/>
      <c r="C116" s="3"/>
      <c r="D116" s="6"/>
      <c r="E116" s="6"/>
      <c r="F116" s="6"/>
      <c r="G116" s="6"/>
      <c r="H116" s="6"/>
      <c r="I116" s="20"/>
      <c r="J116" s="6"/>
    </row>
    <row r="117" spans="1:10" ht="12.75">
      <c r="A117" s="38"/>
      <c r="B117" s="2"/>
      <c r="C117" s="3"/>
      <c r="D117" s="6"/>
      <c r="E117" s="6"/>
      <c r="F117" s="6"/>
      <c r="G117" s="6"/>
      <c r="H117" s="6"/>
      <c r="I117" s="20"/>
      <c r="J117" s="6"/>
    </row>
    <row r="118" spans="1:10" ht="12.75">
      <c r="A118" s="38"/>
      <c r="B118" s="2"/>
      <c r="C118" s="3"/>
      <c r="D118" s="6"/>
      <c r="E118" s="6"/>
      <c r="F118" s="6"/>
      <c r="G118" s="6"/>
      <c r="H118" s="6"/>
      <c r="I118" s="20"/>
      <c r="J118" s="6"/>
    </row>
    <row r="119" spans="1:10" ht="12.75">
      <c r="A119" s="38"/>
      <c r="B119" s="2"/>
      <c r="C119" s="3"/>
      <c r="D119" s="6"/>
      <c r="E119" s="6"/>
      <c r="F119" s="6"/>
      <c r="G119" s="6"/>
      <c r="H119" s="6"/>
      <c r="I119" s="20"/>
      <c r="J119" s="6"/>
    </row>
    <row r="120" spans="1:10" ht="12.75">
      <c r="A120" s="38"/>
      <c r="B120" s="2"/>
      <c r="C120" s="3"/>
      <c r="D120" s="6"/>
      <c r="E120" s="6"/>
      <c r="F120" s="6"/>
      <c r="G120" s="6"/>
      <c r="H120" s="6"/>
      <c r="I120" s="20"/>
      <c r="J120" s="6"/>
    </row>
    <row r="121" spans="1:10" ht="12.75">
      <c r="A121" s="38"/>
      <c r="B121" s="2"/>
      <c r="C121" s="3"/>
      <c r="D121" s="6"/>
      <c r="E121" s="6"/>
      <c r="F121" s="6"/>
      <c r="G121" s="6"/>
      <c r="H121" s="6"/>
      <c r="I121" s="20"/>
      <c r="J121" s="6"/>
    </row>
    <row r="122" spans="1:10" ht="12.75">
      <c r="A122" s="38"/>
      <c r="B122" s="2"/>
      <c r="C122" s="3"/>
      <c r="D122" s="6"/>
      <c r="E122" s="6"/>
      <c r="F122" s="6"/>
      <c r="G122" s="6"/>
      <c r="H122" s="6"/>
      <c r="I122" s="20"/>
      <c r="J122" s="6"/>
    </row>
    <row r="123" spans="1:10" ht="12.75">
      <c r="A123" s="38"/>
      <c r="B123" s="2"/>
      <c r="C123" s="3"/>
      <c r="D123" s="6"/>
      <c r="E123" s="6"/>
      <c r="F123" s="6"/>
      <c r="G123" s="6"/>
      <c r="H123" s="6"/>
      <c r="I123" s="20"/>
      <c r="J123" s="6"/>
    </row>
    <row r="124" spans="1:10" ht="12.75">
      <c r="A124" s="38"/>
      <c r="B124" s="2"/>
      <c r="C124" s="3"/>
      <c r="D124" s="6"/>
      <c r="E124" s="6"/>
      <c r="F124" s="6"/>
      <c r="G124" s="6"/>
      <c r="H124" s="6"/>
      <c r="I124" s="20"/>
      <c r="J124" s="6"/>
    </row>
    <row r="125" spans="1:10" ht="12.75">
      <c r="A125" s="38"/>
      <c r="B125" s="2"/>
      <c r="C125" s="3"/>
      <c r="D125" s="6"/>
      <c r="E125" s="6"/>
      <c r="F125" s="6"/>
      <c r="G125" s="6"/>
      <c r="H125" s="6"/>
      <c r="I125" s="20"/>
      <c r="J125" s="6"/>
    </row>
    <row r="126" spans="1:10" ht="12.75">
      <c r="A126" s="38"/>
      <c r="B126" s="2"/>
      <c r="C126" s="3"/>
      <c r="D126" s="6"/>
      <c r="E126" s="6"/>
      <c r="F126" s="6"/>
      <c r="G126" s="6"/>
      <c r="H126" s="6"/>
      <c r="I126" s="20"/>
      <c r="J126" s="6"/>
    </row>
    <row r="127" spans="1:10" ht="12.75">
      <c r="A127" s="38"/>
      <c r="B127" s="2"/>
      <c r="C127" s="3"/>
      <c r="D127" s="6"/>
      <c r="E127" s="6"/>
      <c r="F127" s="6"/>
      <c r="G127" s="6"/>
      <c r="H127" s="6"/>
      <c r="I127" s="20"/>
      <c r="J127" s="6"/>
    </row>
    <row r="128" spans="1:10" ht="12.75">
      <c r="A128" s="38"/>
      <c r="B128" s="2"/>
      <c r="C128" s="3"/>
      <c r="D128" s="6"/>
      <c r="E128" s="6"/>
      <c r="F128" s="6"/>
      <c r="G128" s="6"/>
      <c r="H128" s="6"/>
      <c r="I128" s="20"/>
      <c r="J128" s="6"/>
    </row>
    <row r="129" spans="1:10" ht="12.75">
      <c r="A129" s="38"/>
      <c r="B129" s="2"/>
      <c r="C129" s="3"/>
      <c r="D129" s="6"/>
      <c r="E129" s="6"/>
      <c r="F129" s="6"/>
      <c r="G129" s="6"/>
      <c r="H129" s="6"/>
      <c r="I129" s="20"/>
      <c r="J129" s="6"/>
    </row>
    <row r="130" spans="1:10" ht="12.75">
      <c r="A130" s="38"/>
      <c r="B130" s="2"/>
      <c r="C130" s="3"/>
      <c r="D130" s="6"/>
      <c r="E130" s="6"/>
      <c r="F130" s="6"/>
      <c r="G130" s="6"/>
      <c r="H130" s="6"/>
      <c r="I130" s="20"/>
      <c r="J130" s="6"/>
    </row>
    <row r="131" spans="1:10" ht="12.75">
      <c r="A131" s="38"/>
      <c r="B131" s="2"/>
      <c r="C131" s="3"/>
      <c r="D131" s="6"/>
      <c r="E131" s="6"/>
      <c r="F131" s="6"/>
      <c r="G131" s="6"/>
      <c r="H131" s="6"/>
      <c r="I131" s="20"/>
      <c r="J131" s="6"/>
    </row>
    <row r="132" spans="1:10" ht="12.75">
      <c r="A132" s="38"/>
      <c r="B132" s="2"/>
      <c r="C132" s="3"/>
      <c r="D132" s="6"/>
      <c r="E132" s="6"/>
      <c r="F132" s="6"/>
      <c r="G132" s="6"/>
      <c r="H132" s="6"/>
      <c r="I132" s="20"/>
      <c r="J132" s="6"/>
    </row>
    <row r="133" spans="1:10" ht="12.75">
      <c r="A133" s="38"/>
      <c r="B133" s="2"/>
      <c r="C133" s="3"/>
      <c r="D133" s="6"/>
      <c r="E133" s="6"/>
      <c r="F133" s="6"/>
      <c r="G133" s="6"/>
      <c r="H133" s="6"/>
      <c r="I133" s="20"/>
      <c r="J133" s="6"/>
    </row>
    <row r="134" spans="1:10" ht="12.75">
      <c r="A134" s="38"/>
      <c r="B134" s="2"/>
      <c r="C134" s="3"/>
      <c r="D134" s="6"/>
      <c r="E134" s="6"/>
      <c r="F134" s="6"/>
      <c r="G134" s="6"/>
      <c r="H134" s="6"/>
      <c r="I134" s="20"/>
      <c r="J134" s="6"/>
    </row>
    <row r="135" spans="1:10" ht="12.75">
      <c r="A135" s="38"/>
      <c r="B135" s="2"/>
      <c r="C135" s="3"/>
      <c r="D135" s="6"/>
      <c r="E135" s="6"/>
      <c r="F135" s="6"/>
      <c r="G135" s="6"/>
      <c r="H135" s="6"/>
      <c r="I135" s="20"/>
      <c r="J135" s="6"/>
    </row>
    <row r="136" spans="1:10" ht="12.75">
      <c r="A136" s="38"/>
      <c r="B136" s="2"/>
      <c r="C136" s="3"/>
      <c r="D136" s="6"/>
      <c r="E136" s="6"/>
      <c r="F136" s="6"/>
      <c r="G136" s="6"/>
      <c r="H136" s="6"/>
      <c r="I136" s="20"/>
      <c r="J136" s="6"/>
    </row>
    <row r="137" spans="1:10" ht="12.75">
      <c r="A137" s="38"/>
      <c r="B137" s="2"/>
      <c r="C137" s="3"/>
      <c r="D137" s="6"/>
      <c r="E137" s="6"/>
      <c r="F137" s="6"/>
      <c r="G137" s="6"/>
      <c r="H137" s="6"/>
      <c r="I137" s="20"/>
      <c r="J137" s="6"/>
    </row>
    <row r="138" spans="1:10" ht="12.75">
      <c r="A138" s="38"/>
      <c r="B138" s="2"/>
      <c r="C138" s="3"/>
      <c r="D138" s="6"/>
      <c r="E138" s="6"/>
      <c r="F138" s="6"/>
      <c r="G138" s="6"/>
      <c r="H138" s="6"/>
      <c r="I138" s="20"/>
      <c r="J138" s="6"/>
    </row>
    <row r="139" spans="1:10" ht="12.75">
      <c r="A139" s="38"/>
      <c r="B139" s="2"/>
      <c r="C139" s="3"/>
      <c r="D139" s="6"/>
      <c r="E139" s="6"/>
      <c r="F139" s="6"/>
      <c r="G139" s="6"/>
      <c r="H139" s="6"/>
      <c r="I139" s="20"/>
      <c r="J139" s="6"/>
    </row>
    <row r="140" spans="1:10" ht="12.75">
      <c r="A140" s="38"/>
      <c r="B140" s="2"/>
      <c r="C140" s="3"/>
      <c r="D140" s="6"/>
      <c r="E140" s="6"/>
      <c r="F140" s="6"/>
      <c r="G140" s="6"/>
      <c r="H140" s="6"/>
      <c r="I140" s="20"/>
      <c r="J140" s="6"/>
    </row>
    <row r="141" spans="1:10" ht="12.75">
      <c r="A141" s="38"/>
      <c r="B141" s="2"/>
      <c r="C141" s="3"/>
      <c r="D141" s="6"/>
      <c r="E141" s="6"/>
      <c r="F141" s="6"/>
      <c r="G141" s="6"/>
      <c r="H141" s="6"/>
      <c r="I141" s="20"/>
      <c r="J141" s="6"/>
    </row>
    <row r="142" spans="1:10" ht="12.75">
      <c r="A142" s="38"/>
      <c r="B142" s="2"/>
      <c r="C142" s="3"/>
      <c r="D142" s="6"/>
      <c r="E142" s="6"/>
      <c r="F142" s="6"/>
      <c r="G142" s="6"/>
      <c r="H142" s="6"/>
      <c r="I142" s="20"/>
      <c r="J142" s="6"/>
    </row>
    <row r="143" spans="1:10" ht="12.75">
      <c r="A143" s="38"/>
      <c r="B143" s="2"/>
      <c r="C143" s="3"/>
      <c r="D143" s="6"/>
      <c r="E143" s="6"/>
      <c r="F143" s="6"/>
      <c r="G143" s="6"/>
      <c r="H143" s="6"/>
      <c r="I143" s="20"/>
      <c r="J143" s="6"/>
    </row>
    <row r="144" spans="1:10" ht="12.75">
      <c r="A144" s="38"/>
      <c r="B144" s="2"/>
      <c r="C144" s="3"/>
      <c r="D144" s="6"/>
      <c r="E144" s="6"/>
      <c r="F144" s="6"/>
      <c r="G144" s="6"/>
      <c r="H144" s="6"/>
      <c r="I144" s="20"/>
      <c r="J144" s="6"/>
    </row>
    <row r="145" spans="1:10" ht="12.75">
      <c r="A145" s="38"/>
      <c r="B145" s="2"/>
      <c r="C145" s="3"/>
      <c r="D145" s="6"/>
      <c r="E145" s="6"/>
      <c r="F145" s="6"/>
      <c r="G145" s="6"/>
      <c r="H145" s="6"/>
      <c r="I145" s="20"/>
      <c r="J145" s="6"/>
    </row>
    <row r="146" spans="1:10" ht="12.75">
      <c r="A146" s="38"/>
      <c r="B146" s="2"/>
      <c r="C146" s="3"/>
      <c r="D146" s="6"/>
      <c r="E146" s="6"/>
      <c r="F146" s="6"/>
      <c r="G146" s="6"/>
      <c r="H146" s="6"/>
      <c r="I146" s="20"/>
      <c r="J146" s="6"/>
    </row>
    <row r="147" spans="1:10" ht="12.75">
      <c r="A147" s="38"/>
      <c r="B147" s="2"/>
      <c r="C147" s="3"/>
      <c r="D147" s="6"/>
      <c r="E147" s="6"/>
      <c r="F147" s="6"/>
      <c r="G147" s="6"/>
      <c r="H147" s="6"/>
      <c r="I147" s="20"/>
      <c r="J147" s="6"/>
    </row>
    <row r="148" spans="1:10" ht="12.75">
      <c r="A148" s="38"/>
      <c r="B148" s="2"/>
      <c r="C148" s="3"/>
      <c r="D148" s="6"/>
      <c r="E148" s="6"/>
      <c r="F148" s="6"/>
      <c r="G148" s="6"/>
      <c r="H148" s="6"/>
      <c r="I148" s="20"/>
      <c r="J148" s="6"/>
    </row>
    <row r="149" spans="1:10" ht="12.75">
      <c r="A149" s="38"/>
      <c r="B149" s="2"/>
      <c r="C149" s="3"/>
      <c r="D149" s="6"/>
      <c r="E149" s="6"/>
      <c r="F149" s="6"/>
      <c r="G149" s="6"/>
      <c r="H149" s="6"/>
      <c r="I149" s="20"/>
      <c r="J149" s="6"/>
    </row>
    <row r="150" spans="1:10" ht="12.75">
      <c r="A150" s="38"/>
      <c r="B150" s="2"/>
      <c r="C150" s="3"/>
      <c r="D150" s="6"/>
      <c r="E150" s="6"/>
      <c r="F150" s="6"/>
      <c r="G150" s="6"/>
      <c r="H150" s="6"/>
      <c r="I150" s="20"/>
      <c r="J150" s="6"/>
    </row>
    <row r="151" spans="1:10" ht="12.75">
      <c r="A151" s="38"/>
      <c r="B151" s="2"/>
      <c r="C151" s="3"/>
      <c r="D151" s="6"/>
      <c r="E151" s="6"/>
      <c r="F151" s="6"/>
      <c r="G151" s="6"/>
      <c r="H151" s="6"/>
      <c r="I151" s="20"/>
      <c r="J151" s="6"/>
    </row>
    <row r="152" spans="1:10" ht="12.75">
      <c r="A152" s="38"/>
      <c r="B152" s="2"/>
      <c r="C152" s="3"/>
      <c r="D152" s="6"/>
      <c r="E152" s="6"/>
      <c r="F152" s="6"/>
      <c r="G152" s="6"/>
      <c r="H152" s="6"/>
      <c r="I152" s="20"/>
      <c r="J152" s="6"/>
    </row>
    <row r="153" spans="1:10" ht="12.75">
      <c r="A153" s="38"/>
      <c r="B153" s="2"/>
      <c r="C153" s="3"/>
      <c r="D153" s="6"/>
      <c r="E153" s="6"/>
      <c r="F153" s="6"/>
      <c r="G153" s="6"/>
      <c r="H153" s="6"/>
      <c r="I153" s="20"/>
      <c r="J153" s="6"/>
    </row>
    <row r="154" spans="1:10" ht="12.75">
      <c r="A154" s="38"/>
      <c r="B154" s="2"/>
      <c r="C154" s="3"/>
      <c r="D154" s="6"/>
      <c r="E154" s="6"/>
      <c r="F154" s="6"/>
      <c r="G154" s="6"/>
      <c r="H154" s="6"/>
      <c r="I154" s="20"/>
      <c r="J154" s="6"/>
    </row>
    <row r="155" spans="1:10" ht="12.75">
      <c r="A155" s="38"/>
      <c r="B155" s="2"/>
      <c r="C155" s="3"/>
      <c r="D155" s="6"/>
      <c r="E155" s="6"/>
      <c r="F155" s="6"/>
      <c r="G155" s="6"/>
      <c r="H155" s="6"/>
      <c r="I155" s="20"/>
      <c r="J155" s="6"/>
    </row>
    <row r="156" spans="1:10" ht="12.75">
      <c r="A156" s="38"/>
      <c r="B156" s="2"/>
      <c r="C156" s="3"/>
      <c r="D156" s="6"/>
      <c r="E156" s="6"/>
      <c r="F156" s="6"/>
      <c r="G156" s="6"/>
      <c r="H156" s="6"/>
      <c r="I156" s="20"/>
      <c r="J156" s="6"/>
    </row>
    <row r="157" spans="1:10" ht="12.75">
      <c r="A157" s="38"/>
      <c r="B157" s="2"/>
      <c r="C157" s="3"/>
      <c r="D157" s="6"/>
      <c r="E157" s="6"/>
      <c r="F157" s="6"/>
      <c r="G157" s="6"/>
      <c r="H157" s="6"/>
      <c r="I157" s="20"/>
      <c r="J157" s="6"/>
    </row>
    <row r="158" spans="1:10" ht="12.75">
      <c r="A158" s="38"/>
      <c r="B158" s="2"/>
      <c r="C158" s="3"/>
      <c r="D158" s="6"/>
      <c r="E158" s="6"/>
      <c r="F158" s="6"/>
      <c r="G158" s="6"/>
      <c r="H158" s="6"/>
      <c r="I158" s="20"/>
      <c r="J158" s="6"/>
    </row>
    <row r="159" spans="1:10" ht="12.75">
      <c r="A159" s="38"/>
      <c r="B159" s="2"/>
      <c r="C159" s="3"/>
      <c r="D159" s="6"/>
      <c r="E159" s="6"/>
      <c r="F159" s="6"/>
      <c r="G159" s="6"/>
      <c r="H159" s="6"/>
      <c r="I159" s="20"/>
      <c r="J159" s="6"/>
    </row>
    <row r="160" spans="1:10" ht="12.75">
      <c r="A160" s="38"/>
      <c r="B160" s="2"/>
      <c r="C160" s="3"/>
      <c r="D160" s="6"/>
      <c r="E160" s="6"/>
      <c r="F160" s="6"/>
      <c r="G160" s="6"/>
      <c r="H160" s="6"/>
      <c r="I160" s="20"/>
      <c r="J160" s="6"/>
    </row>
    <row r="161" spans="1:10" ht="12.75">
      <c r="A161" s="38"/>
      <c r="B161" s="2"/>
      <c r="C161" s="3"/>
      <c r="D161" s="6"/>
      <c r="E161" s="6"/>
      <c r="F161" s="6"/>
      <c r="G161" s="6"/>
      <c r="H161" s="6"/>
      <c r="I161" s="20"/>
      <c r="J161" s="6"/>
    </row>
    <row r="162" spans="1:10" ht="12.75">
      <c r="A162" s="38"/>
      <c r="B162" s="2"/>
      <c r="C162" s="3"/>
      <c r="D162" s="6"/>
      <c r="E162" s="6"/>
      <c r="F162" s="6"/>
      <c r="G162" s="6"/>
      <c r="H162" s="6"/>
      <c r="I162" s="20"/>
      <c r="J162" s="6"/>
    </row>
    <row r="163" spans="1:10" ht="12.75">
      <c r="A163" s="38"/>
      <c r="B163" s="2"/>
      <c r="C163" s="3"/>
      <c r="D163" s="6"/>
      <c r="E163" s="6"/>
      <c r="F163" s="6"/>
      <c r="G163" s="6"/>
      <c r="H163" s="6"/>
      <c r="I163" s="20"/>
      <c r="J163" s="6"/>
    </row>
    <row r="164" spans="1:10" ht="12.75">
      <c r="A164" s="38"/>
      <c r="B164" s="2"/>
      <c r="C164" s="3"/>
      <c r="D164" s="6"/>
      <c r="E164" s="6"/>
      <c r="F164" s="6"/>
      <c r="G164" s="6"/>
      <c r="H164" s="6"/>
      <c r="I164" s="20"/>
      <c r="J164" s="6"/>
    </row>
    <row r="165" spans="1:10" ht="12.75">
      <c r="A165" s="39"/>
      <c r="B165" s="2"/>
      <c r="C165" s="3"/>
      <c r="D165" s="6"/>
      <c r="E165" s="6"/>
      <c r="F165" s="6"/>
      <c r="G165" s="6"/>
      <c r="H165" s="6"/>
      <c r="I165" s="20"/>
      <c r="J165" s="6"/>
    </row>
    <row r="166" spans="1:10" ht="12.75">
      <c r="A166" s="39"/>
      <c r="B166" s="2"/>
      <c r="C166" s="3"/>
      <c r="D166" s="6"/>
      <c r="E166" s="6"/>
      <c r="F166" s="6"/>
      <c r="G166" s="6"/>
      <c r="H166" s="6"/>
      <c r="I166" s="20"/>
      <c r="J166" s="6"/>
    </row>
    <row r="167" spans="1:10" ht="12.75">
      <c r="A167" s="39"/>
      <c r="B167" s="2"/>
      <c r="C167" s="3"/>
      <c r="D167" s="6"/>
      <c r="E167" s="6"/>
      <c r="F167" s="6"/>
      <c r="G167" s="6"/>
      <c r="H167" s="6"/>
      <c r="I167" s="20"/>
      <c r="J167" s="6"/>
    </row>
    <row r="168" spans="1:10" ht="12.75">
      <c r="A168" s="39"/>
      <c r="B168" s="2"/>
      <c r="C168" s="3"/>
      <c r="D168" s="6"/>
      <c r="E168" s="6"/>
      <c r="F168" s="6"/>
      <c r="G168" s="6"/>
      <c r="H168" s="6"/>
      <c r="I168" s="20"/>
      <c r="J168" s="6"/>
    </row>
    <row r="169" spans="1:10" ht="12.75">
      <c r="A169" s="39"/>
      <c r="B169" s="2"/>
      <c r="C169" s="3"/>
      <c r="D169" s="6"/>
      <c r="E169" s="6"/>
      <c r="F169" s="6"/>
      <c r="G169" s="6"/>
      <c r="H169" s="6"/>
      <c r="I169" s="20"/>
      <c r="J169" s="6"/>
    </row>
    <row r="170" spans="1:10" ht="12.75">
      <c r="A170" s="39"/>
      <c r="B170" s="2"/>
      <c r="C170" s="3"/>
      <c r="D170" s="6"/>
      <c r="E170" s="6"/>
      <c r="F170" s="6"/>
      <c r="G170" s="6"/>
      <c r="H170" s="6"/>
      <c r="I170" s="20"/>
      <c r="J170" s="6"/>
    </row>
    <row r="171" spans="1:10" ht="12.75">
      <c r="A171" s="39"/>
      <c r="B171" s="2"/>
      <c r="C171" s="3"/>
      <c r="D171" s="6"/>
      <c r="E171" s="6"/>
      <c r="F171" s="6"/>
      <c r="G171" s="6"/>
      <c r="H171" s="6"/>
      <c r="I171" s="20"/>
      <c r="J171" s="6"/>
    </row>
    <row r="172" spans="1:10" ht="12.75">
      <c r="A172" s="39"/>
      <c r="B172" s="2"/>
      <c r="C172" s="3"/>
      <c r="D172" s="6"/>
      <c r="E172" s="6"/>
      <c r="F172" s="6"/>
      <c r="G172" s="6"/>
      <c r="H172" s="6"/>
      <c r="I172" s="20"/>
      <c r="J172" s="6"/>
    </row>
    <row r="173" spans="1:10" ht="12.75">
      <c r="A173" s="39"/>
      <c r="B173" s="2"/>
      <c r="C173" s="3"/>
      <c r="D173" s="6"/>
      <c r="E173" s="6"/>
      <c r="F173" s="6"/>
      <c r="G173" s="6"/>
      <c r="H173" s="6"/>
      <c r="I173" s="20"/>
      <c r="J173" s="6"/>
    </row>
    <row r="174" spans="1:10" ht="12.75">
      <c r="A174" s="39"/>
      <c r="B174" s="2"/>
      <c r="C174" s="3"/>
      <c r="D174" s="6"/>
      <c r="E174" s="6"/>
      <c r="F174" s="6"/>
      <c r="G174" s="6"/>
      <c r="H174" s="6"/>
      <c r="I174" s="20"/>
      <c r="J174" s="6"/>
    </row>
    <row r="175" spans="1:10" ht="12.75">
      <c r="A175" s="39"/>
      <c r="B175" s="2"/>
      <c r="C175" s="3"/>
      <c r="D175" s="6"/>
      <c r="E175" s="6"/>
      <c r="F175" s="6"/>
      <c r="G175" s="6"/>
      <c r="H175" s="6"/>
      <c r="I175" s="20"/>
      <c r="J175" s="6"/>
    </row>
    <row r="176" spans="1:10" ht="12.75">
      <c r="A176" s="39"/>
      <c r="B176" s="2"/>
      <c r="C176" s="3"/>
      <c r="D176" s="6"/>
      <c r="E176" s="6"/>
      <c r="F176" s="6"/>
      <c r="G176" s="6"/>
      <c r="H176" s="6"/>
      <c r="I176" s="20"/>
      <c r="J176" s="6"/>
    </row>
    <row r="177" spans="1:10" ht="12.75">
      <c r="A177" s="39"/>
      <c r="B177" s="2"/>
      <c r="C177" s="3"/>
      <c r="D177" s="6"/>
      <c r="E177" s="6"/>
      <c r="F177" s="6"/>
      <c r="G177" s="6"/>
      <c r="H177" s="6"/>
      <c r="I177" s="20"/>
      <c r="J177" s="6"/>
    </row>
    <row r="178" spans="1:10" ht="12.75">
      <c r="A178" s="39"/>
      <c r="B178" s="2"/>
      <c r="C178" s="3"/>
      <c r="D178" s="6"/>
      <c r="E178" s="6"/>
      <c r="F178" s="6"/>
      <c r="G178" s="6"/>
      <c r="H178" s="6"/>
      <c r="I178" s="20"/>
      <c r="J178" s="6"/>
    </row>
    <row r="179" spans="1:10" ht="12.75">
      <c r="A179" s="39"/>
      <c r="B179" s="2"/>
      <c r="C179" s="3"/>
      <c r="D179" s="6"/>
      <c r="E179" s="6"/>
      <c r="F179" s="6"/>
      <c r="G179" s="6"/>
      <c r="H179" s="6"/>
      <c r="I179" s="20"/>
      <c r="J179" s="6"/>
    </row>
    <row r="180" spans="1:10" ht="12.75">
      <c r="A180" s="39"/>
      <c r="B180" s="2"/>
      <c r="C180" s="3"/>
      <c r="D180" s="6"/>
      <c r="E180" s="6"/>
      <c r="F180" s="6"/>
      <c r="G180" s="6"/>
      <c r="H180" s="6"/>
      <c r="I180" s="20"/>
      <c r="J180" s="6"/>
    </row>
    <row r="181" spans="1:10" ht="12.75">
      <c r="A181" s="39"/>
      <c r="B181" s="2"/>
      <c r="C181" s="3"/>
      <c r="D181" s="6"/>
      <c r="E181" s="6"/>
      <c r="F181" s="6"/>
      <c r="G181" s="6"/>
      <c r="H181" s="6"/>
      <c r="I181" s="20"/>
      <c r="J181" s="6"/>
    </row>
    <row r="182" spans="1:10" ht="12.75">
      <c r="A182" s="39"/>
      <c r="B182" s="2"/>
      <c r="C182" s="3"/>
      <c r="D182" s="6"/>
      <c r="E182" s="6"/>
      <c r="F182" s="6"/>
      <c r="G182" s="6"/>
      <c r="H182" s="6"/>
      <c r="I182" s="20"/>
      <c r="J182" s="6"/>
    </row>
    <row r="183" spans="1:10" ht="12.75">
      <c r="A183" s="39"/>
      <c r="B183" s="2"/>
      <c r="C183" s="3"/>
      <c r="D183" s="6"/>
      <c r="E183" s="6"/>
      <c r="F183" s="6"/>
      <c r="G183" s="6"/>
      <c r="H183" s="6"/>
      <c r="I183" s="20"/>
      <c r="J183" s="6"/>
    </row>
    <row r="184" spans="1:10" ht="12.75">
      <c r="A184" s="39"/>
      <c r="B184" s="2"/>
      <c r="C184" s="3"/>
      <c r="D184" s="6"/>
      <c r="E184" s="6"/>
      <c r="F184" s="6"/>
      <c r="G184" s="6"/>
      <c r="H184" s="6"/>
      <c r="I184" s="20"/>
      <c r="J184" s="6"/>
    </row>
    <row r="185" spans="1:10" s="7" customFormat="1" ht="12.75">
      <c r="A185" s="40"/>
      <c r="B185" s="4"/>
      <c r="C185" s="3"/>
      <c r="D185" s="6"/>
      <c r="E185" s="6"/>
      <c r="F185" s="6"/>
      <c r="G185" s="6"/>
      <c r="H185" s="6"/>
      <c r="I185" s="20"/>
      <c r="J185" s="6"/>
    </row>
    <row r="186" spans="1:10" s="7" customFormat="1" ht="12.75">
      <c r="A186" s="40"/>
      <c r="B186" s="4"/>
      <c r="C186" s="3"/>
      <c r="D186" s="6"/>
      <c r="E186" s="6"/>
      <c r="F186" s="6"/>
      <c r="G186" s="6"/>
      <c r="H186" s="6"/>
      <c r="I186" s="20"/>
      <c r="J186" s="6"/>
    </row>
    <row r="187" spans="1:10" s="7" customFormat="1" ht="12.75">
      <c r="A187" s="40"/>
      <c r="B187" s="4"/>
      <c r="C187" s="3"/>
      <c r="D187" s="6"/>
      <c r="E187" s="6"/>
      <c r="F187" s="6"/>
      <c r="G187" s="6"/>
      <c r="H187" s="6"/>
      <c r="I187" s="20"/>
      <c r="J187" s="6"/>
    </row>
    <row r="188" spans="1:10" s="7" customFormat="1" ht="12.75">
      <c r="A188" s="40"/>
      <c r="B188" s="4"/>
      <c r="C188" s="3"/>
      <c r="D188" s="6"/>
      <c r="E188" s="6"/>
      <c r="F188" s="6"/>
      <c r="G188" s="6"/>
      <c r="H188" s="6"/>
      <c r="I188" s="20"/>
      <c r="J188" s="6"/>
    </row>
    <row r="189" spans="1:10" s="7" customFormat="1" ht="12.75">
      <c r="A189" s="40"/>
      <c r="B189" s="4"/>
      <c r="C189" s="3"/>
      <c r="D189" s="6"/>
      <c r="E189" s="6"/>
      <c r="F189" s="6"/>
      <c r="G189" s="6"/>
      <c r="H189" s="6"/>
      <c r="I189" s="20"/>
      <c r="J189" s="6"/>
    </row>
    <row r="190" spans="1:10" s="7" customFormat="1" ht="12.75">
      <c r="A190" s="40"/>
      <c r="B190" s="4"/>
      <c r="C190" s="3"/>
      <c r="D190" s="6"/>
      <c r="E190" s="6"/>
      <c r="F190" s="6"/>
      <c r="G190" s="6"/>
      <c r="H190" s="6"/>
      <c r="I190" s="20"/>
      <c r="J190" s="6"/>
    </row>
    <row r="191" spans="1:10" s="7" customFormat="1" ht="12.75">
      <c r="A191" s="40"/>
      <c r="B191" s="4"/>
      <c r="C191" s="3"/>
      <c r="D191" s="6"/>
      <c r="E191" s="6"/>
      <c r="F191" s="6"/>
      <c r="G191" s="6"/>
      <c r="H191" s="6"/>
      <c r="I191" s="20"/>
      <c r="J191" s="6"/>
    </row>
    <row r="192" spans="1:10" s="7" customFormat="1" ht="12.75">
      <c r="A192" s="40"/>
      <c r="B192" s="4"/>
      <c r="C192" s="3"/>
      <c r="D192" s="6"/>
      <c r="E192" s="6"/>
      <c r="F192" s="6"/>
      <c r="G192" s="6"/>
      <c r="H192" s="6"/>
      <c r="I192" s="20"/>
      <c r="J192" s="6"/>
    </row>
    <row r="193" spans="1:10" s="7" customFormat="1" ht="12.75">
      <c r="A193" s="40"/>
      <c r="B193" s="4"/>
      <c r="C193" s="3"/>
      <c r="D193" s="6"/>
      <c r="E193" s="6"/>
      <c r="F193" s="6"/>
      <c r="G193" s="6"/>
      <c r="H193" s="6"/>
      <c r="I193" s="20"/>
      <c r="J193" s="6"/>
    </row>
    <row r="194" spans="1:10" s="7" customFormat="1" ht="12.75">
      <c r="A194" s="40"/>
      <c r="B194" s="4"/>
      <c r="C194" s="3"/>
      <c r="D194" s="6"/>
      <c r="E194" s="6"/>
      <c r="F194" s="6"/>
      <c r="G194" s="6"/>
      <c r="H194" s="6"/>
      <c r="I194" s="20"/>
      <c r="J194" s="6"/>
    </row>
    <row r="195" spans="1:10" s="7" customFormat="1" ht="12.75">
      <c r="A195" s="40"/>
      <c r="B195" s="4"/>
      <c r="C195" s="3"/>
      <c r="D195" s="6"/>
      <c r="E195" s="6"/>
      <c r="F195" s="6"/>
      <c r="G195" s="6"/>
      <c r="H195" s="6"/>
      <c r="I195" s="20"/>
      <c r="J195" s="6"/>
    </row>
    <row r="196" spans="1:10" s="7" customFormat="1" ht="12.75">
      <c r="A196" s="40"/>
      <c r="B196" s="4"/>
      <c r="C196" s="3"/>
      <c r="D196" s="6"/>
      <c r="E196" s="6"/>
      <c r="F196" s="6"/>
      <c r="G196" s="6"/>
      <c r="H196" s="6"/>
      <c r="I196" s="20"/>
      <c r="J196" s="6"/>
    </row>
    <row r="197" spans="1:10" s="7" customFormat="1" ht="12.75">
      <c r="A197" s="40"/>
      <c r="B197" s="4"/>
      <c r="C197" s="3"/>
      <c r="D197" s="6"/>
      <c r="E197" s="6"/>
      <c r="F197" s="6"/>
      <c r="G197" s="6"/>
      <c r="H197" s="6"/>
      <c r="I197" s="20"/>
      <c r="J197" s="6"/>
    </row>
    <row r="198" spans="1:10" s="7" customFormat="1" ht="12.75">
      <c r="A198" s="41"/>
      <c r="B198" s="4"/>
      <c r="C198" s="3"/>
      <c r="D198" s="6"/>
      <c r="E198" s="6"/>
      <c r="F198" s="6"/>
      <c r="G198" s="6"/>
      <c r="H198" s="6"/>
      <c r="I198" s="20"/>
      <c r="J198" s="6"/>
    </row>
    <row r="199" spans="1:10" s="7" customFormat="1" ht="12.75">
      <c r="A199" s="41"/>
      <c r="B199" s="4"/>
      <c r="C199" s="3"/>
      <c r="D199" s="6"/>
      <c r="E199" s="6"/>
      <c r="F199" s="6"/>
      <c r="G199" s="6"/>
      <c r="H199" s="6"/>
      <c r="I199" s="20"/>
      <c r="J199" s="6"/>
    </row>
    <row r="200" spans="1:10" s="7" customFormat="1" ht="12.75">
      <c r="A200" s="41"/>
      <c r="B200" s="4"/>
      <c r="C200" s="3"/>
      <c r="D200" s="6"/>
      <c r="E200" s="6"/>
      <c r="F200" s="6"/>
      <c r="G200" s="6"/>
      <c r="H200" s="6"/>
      <c r="I200" s="20"/>
      <c r="J200" s="6"/>
    </row>
    <row r="201" spans="1:10" s="7" customFormat="1" ht="12.75">
      <c r="A201" s="41"/>
      <c r="B201" s="4"/>
      <c r="C201" s="3"/>
      <c r="D201" s="6"/>
      <c r="E201" s="6"/>
      <c r="F201" s="6"/>
      <c r="G201" s="6"/>
      <c r="H201" s="6"/>
      <c r="I201" s="20"/>
      <c r="J201" s="6"/>
    </row>
    <row r="202" spans="1:10" s="7" customFormat="1" ht="12.75">
      <c r="A202" s="41"/>
      <c r="B202" s="4"/>
      <c r="C202" s="3"/>
      <c r="D202" s="6"/>
      <c r="E202" s="6"/>
      <c r="F202" s="6"/>
      <c r="G202" s="6"/>
      <c r="H202" s="6"/>
      <c r="I202" s="20"/>
      <c r="J202" s="6"/>
    </row>
    <row r="203" spans="1:10" s="7" customFormat="1" ht="12.75">
      <c r="A203" s="41"/>
      <c r="B203" s="4"/>
      <c r="C203" s="3"/>
      <c r="D203" s="6"/>
      <c r="E203" s="6"/>
      <c r="F203" s="6"/>
      <c r="G203" s="6"/>
      <c r="H203" s="6"/>
      <c r="I203" s="20"/>
      <c r="J203" s="6"/>
    </row>
    <row r="204" spans="1:10" s="7" customFormat="1" ht="12.75">
      <c r="A204" s="41"/>
      <c r="B204" s="4"/>
      <c r="C204" s="3"/>
      <c r="D204" s="6"/>
      <c r="E204" s="6"/>
      <c r="F204" s="6"/>
      <c r="G204" s="6"/>
      <c r="H204" s="6"/>
      <c r="I204" s="20"/>
      <c r="J204" s="6"/>
    </row>
    <row r="205" spans="1:10" s="7" customFormat="1" ht="12.75">
      <c r="A205" s="41"/>
      <c r="B205" s="4"/>
      <c r="C205" s="3"/>
      <c r="D205" s="6"/>
      <c r="E205" s="6"/>
      <c r="F205" s="6"/>
      <c r="G205" s="6"/>
      <c r="H205" s="6"/>
      <c r="I205" s="20"/>
      <c r="J205" s="6"/>
    </row>
    <row r="206" spans="1:10" s="7" customFormat="1" ht="12.75">
      <c r="A206" s="41"/>
      <c r="B206" s="4"/>
      <c r="C206" s="3"/>
      <c r="D206" s="6"/>
      <c r="E206" s="6"/>
      <c r="F206" s="6"/>
      <c r="G206" s="6"/>
      <c r="H206" s="6"/>
      <c r="I206" s="20"/>
      <c r="J206" s="6"/>
    </row>
    <row r="207" spans="1:10" s="7" customFormat="1" ht="12.75">
      <c r="A207" s="41"/>
      <c r="B207" s="4"/>
      <c r="C207" s="3"/>
      <c r="D207" s="6"/>
      <c r="E207" s="6"/>
      <c r="F207" s="6"/>
      <c r="G207" s="6"/>
      <c r="H207" s="6"/>
      <c r="I207" s="20"/>
      <c r="J207" s="6"/>
    </row>
    <row r="208" spans="1:10" s="7" customFormat="1" ht="12.75">
      <c r="A208" s="41"/>
      <c r="B208" s="4"/>
      <c r="C208" s="3"/>
      <c r="D208" s="6"/>
      <c r="E208" s="6"/>
      <c r="F208" s="6"/>
      <c r="G208" s="6"/>
      <c r="H208" s="6"/>
      <c r="I208" s="20"/>
      <c r="J208" s="6"/>
    </row>
    <row r="209" spans="1:10" s="7" customFormat="1" ht="12.75">
      <c r="A209" s="41"/>
      <c r="B209" s="4"/>
      <c r="C209" s="3"/>
      <c r="D209" s="6"/>
      <c r="E209" s="6"/>
      <c r="F209" s="6"/>
      <c r="G209" s="6"/>
      <c r="H209" s="6"/>
      <c r="I209" s="20"/>
      <c r="J209" s="6"/>
    </row>
    <row r="210" spans="1:10" s="7" customFormat="1" ht="12.75">
      <c r="A210" s="41"/>
      <c r="B210" s="4"/>
      <c r="C210" s="3"/>
      <c r="D210" s="6"/>
      <c r="E210" s="6"/>
      <c r="F210" s="6"/>
      <c r="G210" s="6"/>
      <c r="H210" s="6"/>
      <c r="I210" s="20"/>
      <c r="J210" s="6"/>
    </row>
    <row r="211" spans="1:10" s="7" customFormat="1" ht="12.75">
      <c r="A211" s="41"/>
      <c r="B211" s="4"/>
      <c r="C211" s="3"/>
      <c r="D211" s="6"/>
      <c r="E211" s="6"/>
      <c r="F211" s="6"/>
      <c r="G211" s="6"/>
      <c r="H211" s="6"/>
      <c r="I211" s="20"/>
      <c r="J211" s="6"/>
    </row>
    <row r="212" spans="1:10" s="7" customFormat="1" ht="12.75">
      <c r="A212" s="41"/>
      <c r="B212" s="4"/>
      <c r="C212" s="3"/>
      <c r="D212" s="6"/>
      <c r="E212" s="6"/>
      <c r="F212" s="6"/>
      <c r="G212" s="6"/>
      <c r="H212" s="6"/>
      <c r="I212" s="20"/>
      <c r="J212" s="6"/>
    </row>
    <row r="213" spans="1:10" s="7" customFormat="1" ht="12.75">
      <c r="A213" s="41"/>
      <c r="B213" s="4"/>
      <c r="C213" s="3"/>
      <c r="D213" s="6"/>
      <c r="E213" s="6"/>
      <c r="F213" s="6"/>
      <c r="G213" s="6"/>
      <c r="H213" s="6"/>
      <c r="I213" s="20"/>
      <c r="J213" s="6"/>
    </row>
    <row r="214" spans="1:10" s="7" customFormat="1" ht="12.75">
      <c r="A214" s="41"/>
      <c r="B214" s="4"/>
      <c r="C214" s="3"/>
      <c r="D214" s="6"/>
      <c r="E214" s="6"/>
      <c r="F214" s="6"/>
      <c r="G214" s="6"/>
      <c r="H214" s="6"/>
      <c r="I214" s="20"/>
      <c r="J214" s="6"/>
    </row>
    <row r="215" spans="1:10" s="7" customFormat="1" ht="12.75">
      <c r="A215" s="41"/>
      <c r="B215" s="4"/>
      <c r="C215" s="3"/>
      <c r="D215" s="6"/>
      <c r="E215" s="6"/>
      <c r="F215" s="6"/>
      <c r="G215" s="6"/>
      <c r="H215" s="6"/>
      <c r="I215" s="20"/>
      <c r="J215" s="6"/>
    </row>
    <row r="216" spans="1:10" s="7" customFormat="1" ht="12.75">
      <c r="A216" s="41"/>
      <c r="B216" s="4"/>
      <c r="C216" s="3"/>
      <c r="D216" s="6"/>
      <c r="E216" s="6"/>
      <c r="F216" s="6"/>
      <c r="G216" s="6"/>
      <c r="H216" s="6"/>
      <c r="I216" s="20"/>
      <c r="J216" s="6"/>
    </row>
    <row r="217" spans="1:10" s="7" customFormat="1" ht="12.75">
      <c r="A217" s="41"/>
      <c r="B217" s="4"/>
      <c r="C217" s="3"/>
      <c r="D217" s="6"/>
      <c r="E217" s="6"/>
      <c r="F217" s="6"/>
      <c r="G217" s="6"/>
      <c r="H217" s="6"/>
      <c r="I217" s="20"/>
      <c r="J217" s="6"/>
    </row>
    <row r="218" spans="1:10" s="7" customFormat="1" ht="12.75">
      <c r="A218" s="41"/>
      <c r="B218" s="4"/>
      <c r="C218" s="3"/>
      <c r="D218" s="6"/>
      <c r="E218" s="6"/>
      <c r="F218" s="6"/>
      <c r="G218" s="6"/>
      <c r="H218" s="6"/>
      <c r="I218" s="20"/>
      <c r="J218" s="6"/>
    </row>
    <row r="219" spans="1:10" s="7" customFormat="1" ht="12.75">
      <c r="A219" s="41"/>
      <c r="B219" s="4"/>
      <c r="C219" s="3"/>
      <c r="D219" s="6"/>
      <c r="E219" s="6"/>
      <c r="F219" s="6"/>
      <c r="G219" s="6"/>
      <c r="H219" s="6"/>
      <c r="I219" s="20"/>
      <c r="J219" s="6"/>
    </row>
    <row r="220" spans="1:10" s="7" customFormat="1" ht="12.75">
      <c r="A220" s="41"/>
      <c r="B220" s="4"/>
      <c r="C220" s="3"/>
      <c r="D220" s="6"/>
      <c r="E220" s="6"/>
      <c r="F220" s="6"/>
      <c r="G220" s="6"/>
      <c r="H220" s="6"/>
      <c r="I220" s="20"/>
      <c r="J220" s="6"/>
    </row>
    <row r="221" spans="1:10" s="7" customFormat="1" ht="12.75">
      <c r="A221" s="41"/>
      <c r="B221" s="4"/>
      <c r="C221" s="3"/>
      <c r="D221" s="6"/>
      <c r="E221" s="6"/>
      <c r="F221" s="6"/>
      <c r="G221" s="6"/>
      <c r="H221" s="6"/>
      <c r="I221" s="20"/>
      <c r="J221" s="6"/>
    </row>
    <row r="222" spans="1:10" s="7" customFormat="1" ht="12.75">
      <c r="A222" s="41"/>
      <c r="B222" s="4"/>
      <c r="C222" s="3"/>
      <c r="D222" s="6"/>
      <c r="E222" s="6"/>
      <c r="F222" s="6"/>
      <c r="G222" s="6"/>
      <c r="H222" s="6"/>
      <c r="I222" s="20"/>
      <c r="J222" s="6"/>
    </row>
    <row r="223" spans="1:10" s="7" customFormat="1" ht="12.75">
      <c r="A223" s="41"/>
      <c r="B223" s="4"/>
      <c r="C223" s="3"/>
      <c r="D223" s="6"/>
      <c r="E223" s="6"/>
      <c r="F223" s="6"/>
      <c r="G223" s="6"/>
      <c r="H223" s="6"/>
      <c r="I223" s="20"/>
      <c r="J223" s="6"/>
    </row>
    <row r="224" spans="1:10" s="7" customFormat="1" ht="12.75">
      <c r="A224" s="41"/>
      <c r="B224" s="4"/>
      <c r="C224" s="3"/>
      <c r="D224" s="6"/>
      <c r="E224" s="6"/>
      <c r="F224" s="6"/>
      <c r="G224" s="6"/>
      <c r="H224" s="6"/>
      <c r="I224" s="20"/>
      <c r="J224" s="6"/>
    </row>
    <row r="225" spans="1:10" s="7" customFormat="1" ht="12.75">
      <c r="A225" s="41"/>
      <c r="B225" s="4"/>
      <c r="C225" s="3"/>
      <c r="D225" s="6"/>
      <c r="E225" s="6"/>
      <c r="F225" s="6"/>
      <c r="G225" s="6"/>
      <c r="H225" s="6"/>
      <c r="I225" s="20"/>
      <c r="J225" s="6"/>
    </row>
    <row r="226" spans="1:10" s="7" customFormat="1" ht="12.75">
      <c r="A226" s="41"/>
      <c r="B226" s="4"/>
      <c r="C226" s="3"/>
      <c r="D226" s="6"/>
      <c r="E226" s="6"/>
      <c r="F226" s="6"/>
      <c r="G226" s="6"/>
      <c r="H226" s="6"/>
      <c r="I226" s="20"/>
      <c r="J226" s="6"/>
    </row>
    <row r="227" spans="1:10" s="7" customFormat="1" ht="12.75">
      <c r="A227" s="41"/>
      <c r="B227" s="4"/>
      <c r="C227" s="3"/>
      <c r="D227" s="6"/>
      <c r="E227" s="6"/>
      <c r="F227" s="6"/>
      <c r="G227" s="6"/>
      <c r="H227" s="6"/>
      <c r="I227" s="20"/>
      <c r="J227" s="6"/>
    </row>
    <row r="228" spans="1:10" s="7" customFormat="1" ht="12.75">
      <c r="A228" s="41"/>
      <c r="B228" s="4"/>
      <c r="C228" s="3"/>
      <c r="D228" s="6"/>
      <c r="E228" s="6"/>
      <c r="F228" s="6"/>
      <c r="G228" s="6"/>
      <c r="H228" s="6"/>
      <c r="I228" s="20"/>
      <c r="J228" s="6"/>
    </row>
    <row r="229" spans="1:10" s="7" customFormat="1" ht="12.75">
      <c r="A229" s="41"/>
      <c r="B229" s="4"/>
      <c r="C229" s="3"/>
      <c r="D229" s="6"/>
      <c r="E229" s="6"/>
      <c r="F229" s="6"/>
      <c r="G229" s="6"/>
      <c r="H229" s="6"/>
      <c r="I229" s="20"/>
      <c r="J229" s="6"/>
    </row>
    <row r="230" spans="1:10" s="7" customFormat="1" ht="12.75">
      <c r="A230" s="41"/>
      <c r="B230" s="4"/>
      <c r="C230" s="3"/>
      <c r="D230" s="6"/>
      <c r="E230" s="6"/>
      <c r="F230" s="6"/>
      <c r="G230" s="6"/>
      <c r="H230" s="6"/>
      <c r="I230" s="20"/>
      <c r="J230" s="6"/>
    </row>
    <row r="231" spans="1:10" s="7" customFormat="1" ht="12.75">
      <c r="A231" s="41"/>
      <c r="B231" s="4"/>
      <c r="C231" s="3"/>
      <c r="D231" s="6"/>
      <c r="E231" s="6"/>
      <c r="F231" s="6"/>
      <c r="G231" s="6"/>
      <c r="H231" s="6"/>
      <c r="I231" s="20"/>
      <c r="J231" s="6"/>
    </row>
    <row r="232" spans="1:10" s="7" customFormat="1" ht="12.75">
      <c r="A232" s="41"/>
      <c r="B232" s="4"/>
      <c r="C232" s="3"/>
      <c r="D232" s="6"/>
      <c r="E232" s="6"/>
      <c r="F232" s="6"/>
      <c r="G232" s="6"/>
      <c r="H232" s="6"/>
      <c r="I232" s="20"/>
      <c r="J232" s="6"/>
    </row>
    <row r="233" spans="1:10" s="7" customFormat="1" ht="12.75">
      <c r="A233" s="41"/>
      <c r="B233" s="4"/>
      <c r="C233" s="3"/>
      <c r="D233" s="6"/>
      <c r="E233" s="6"/>
      <c r="F233" s="6"/>
      <c r="G233" s="6"/>
      <c r="H233" s="6"/>
      <c r="I233" s="20"/>
      <c r="J233" s="6"/>
    </row>
    <row r="234" spans="1:10" s="7" customFormat="1" ht="12.75">
      <c r="A234" s="41"/>
      <c r="B234" s="4"/>
      <c r="C234" s="3"/>
      <c r="D234" s="6"/>
      <c r="E234" s="6"/>
      <c r="F234" s="6"/>
      <c r="G234" s="6"/>
      <c r="H234" s="6"/>
      <c r="I234" s="20"/>
      <c r="J234" s="6"/>
    </row>
    <row r="235" spans="1:10" s="7" customFormat="1" ht="12.75">
      <c r="A235" s="41"/>
      <c r="B235" s="4"/>
      <c r="C235" s="3"/>
      <c r="D235" s="6"/>
      <c r="E235" s="6"/>
      <c r="F235" s="6"/>
      <c r="G235" s="6"/>
      <c r="H235" s="6"/>
      <c r="I235" s="20"/>
      <c r="J235" s="6"/>
    </row>
    <row r="236" spans="1:10" s="7" customFormat="1" ht="12.75">
      <c r="A236" s="41"/>
      <c r="B236" s="4"/>
      <c r="C236" s="3"/>
      <c r="D236" s="6"/>
      <c r="E236" s="6"/>
      <c r="F236" s="6"/>
      <c r="G236" s="6"/>
      <c r="H236" s="6"/>
      <c r="I236" s="20"/>
      <c r="J236" s="6"/>
    </row>
    <row r="237" spans="1:10" s="7" customFormat="1" ht="13.5" thickBot="1">
      <c r="A237" s="42"/>
      <c r="B237" s="17"/>
      <c r="C237" s="16"/>
      <c r="D237" s="19"/>
      <c r="E237" s="19"/>
      <c r="F237" s="19"/>
      <c r="G237" s="19"/>
      <c r="H237" s="19"/>
      <c r="I237" s="24"/>
      <c r="J237" s="19"/>
    </row>
    <row r="238" spans="3:10" s="43" customFormat="1" ht="12.75">
      <c r="C238" s="44"/>
      <c r="D238" s="44"/>
      <c r="E238" s="44"/>
      <c r="F238" s="44"/>
      <c r="G238" s="44"/>
      <c r="H238" s="44"/>
      <c r="I238" s="45"/>
      <c r="J238" s="46"/>
    </row>
    <row r="240" spans="1:10" ht="13.5" thickBot="1">
      <c r="A240" s="26"/>
      <c r="B240" s="17"/>
      <c r="C240" s="16"/>
      <c r="D240" s="19"/>
      <c r="E240" s="19"/>
      <c r="F240" s="19"/>
      <c r="G240" s="19"/>
      <c r="H240" s="19"/>
      <c r="I240" s="24"/>
      <c r="J240" s="19"/>
    </row>
  </sheetData>
  <sheetProtection/>
  <conditionalFormatting sqref="I5 I11:I12 I14 I20 I26:I28 I32 I34:I37 I40 I42 I46:I49 I51 I55 I61 I64:I70 I72:I74 I76 I78 I80:I86 I88:I94 I96:I98 I100:I103 I107 I109:I111 I113:I116 I118:I123 I125:I144 I146 I148:I156 I158 I160:I162 I164 I166 I173 I177:I178 I180 I183:I184 I186 I189 I195 I198 I205 I207 I215 I220:I221 I225 I227 I230:I232 I234 I236:I237">
    <cfRule type="cellIs" priority="3" dxfId="2" operator="greaterThan">
      <formula>65</formula>
    </cfRule>
  </conditionalFormatting>
  <conditionalFormatting sqref="I233 I228:I229 I226 I222:I224 I217:I218 I214 I212 I209 I203:I204 I199:I201 I196 I194 I192 I190 I185 I181:I182 I179 I176 I174 I169:I172 I163 I145 I124 I112 I108 I106 I104 I99 I95 I87 I79 I77 I75 I71 I62:I63 I56:I60 I52:I54 I50 I44:I45 I38:I39 I33 I29:I31 I21:I25 I15:I19 I13 I10 I8 I6 I2:I4">
    <cfRule type="cellIs" priority="2" dxfId="1" operator="between">
      <formula>65</formula>
      <formula>35</formula>
    </cfRule>
  </conditionalFormatting>
  <conditionalFormatting sqref="I240 I235 I225 I219 I216 I213 I210:I211 I208 I206 I202 I197 I193 I191 I187:I188 I175 I167:I168 I165 I159 I157 I147 I117 I105 I43 I41 I9 I7">
    <cfRule type="cellIs" priority="1" dxfId="0" operator="lessThan">
      <formula>35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BOCCAROSSA</dc:creator>
  <cp:keywords/>
  <dc:description/>
  <cp:lastModifiedBy>NESSUNO</cp:lastModifiedBy>
  <cp:lastPrinted>2016-04-05T14:18:42Z</cp:lastPrinted>
  <dcterms:created xsi:type="dcterms:W3CDTF">2016-03-15T09:16:35Z</dcterms:created>
  <dcterms:modified xsi:type="dcterms:W3CDTF">2016-04-28T10:08:27Z</dcterms:modified>
  <cp:category/>
  <cp:version/>
  <cp:contentType/>
  <cp:contentStatus/>
</cp:coreProperties>
</file>